
<file path=[Content_Types].xml><?xml version="1.0" encoding="utf-8"?>
<Types xmlns="http://schemas.openxmlformats.org/package/2006/content-types">
  <Override PartName="/xl/revisions/revisionLog161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6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101.xml" ContentType="application/vnd.openxmlformats-officedocument.spreadsheetml.revisionLog+xml"/>
  <Default Extension="rels" ContentType="application/vnd.openxmlformats-package.relationships+xml"/>
  <Override PartName="/xl/revisions/revisionLog15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2111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4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711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8111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7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5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1411111.xml" ContentType="application/vnd.openxmlformats-officedocument.spreadsheetml.revisionLog+xml"/>
  <Override PartName="/xl/revisions/revisionLog181111.xml" ContentType="application/vnd.openxmlformats-officedocument.spreadsheetml.revisionLog+xml"/>
  <Override PartName="/docProps/core.xml" ContentType="application/vnd.openxmlformats-package.core-properties+xml"/>
  <Override PartName="/xl/revisions/revisionLog11111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611111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9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5" windowWidth="18105" windowHeight="11640"/>
  </bookViews>
  <sheets>
    <sheet name="Лист1" sheetId="1" r:id="rId1"/>
    <sheet name="Лист2" sheetId="2" state="hidden" r:id="rId2"/>
    <sheet name="Лист3" sheetId="3" state="hidden" r:id="rId3"/>
  </sheets>
  <definedNames>
    <definedName name="Z_0FB03905_2044_4E24_B2F1_04A0C15AC502_.wvu.PrintTitles" localSheetId="0" hidden="1">Лист1!$9:$9</definedName>
    <definedName name="Z_508B5647_59A2_463F_A7E8_485388FED86F_.wvu.PrintTitles" localSheetId="0" hidden="1">Лист1!$9:$9</definedName>
    <definedName name="Z_56A5C25D_E441_4795_AA34_7B91EF20305A_.wvu.PrintArea" localSheetId="0" hidden="1">Лист1!$A$1:$G$87</definedName>
    <definedName name="Z_56A5C25D_E441_4795_AA34_7B91EF20305A_.wvu.PrintTitles" localSheetId="0" hidden="1">Лист1!$9:$9</definedName>
    <definedName name="Z_ABB0D4B0_CEE2_42BF_BDE2_AF04F2496F90_.wvu.PrintArea" localSheetId="0" hidden="1">Лист1!$A$1:$G$87</definedName>
    <definedName name="Z_ABB0D4B0_CEE2_42BF_BDE2_AF04F2496F90_.wvu.PrintTitles" localSheetId="0" hidden="1">Лист1!$9:$9</definedName>
    <definedName name="Z_ABB0D4B0_CEE2_42BF_BDE2_AF04F2496F90_.wvu.Rows" localSheetId="0" hidden="1">Лист1!#REF!</definedName>
    <definedName name="Z_BAE36207_AC39_4B9F_B278_30AE8FAB749E_.wvu.PrintTitles" localSheetId="0" hidden="1">Лист1!$9:$9</definedName>
    <definedName name="Z_D1E62208_9867_4097_9630_AA29D4D50C5D_.wvu.PrintTitles" localSheetId="0" hidden="1">Лист1!$9:$9</definedName>
    <definedName name="Z_D4BAA50F_F2F5_4659_B5AE_B69957446E9A_.wvu.PrintTitles" localSheetId="0" hidden="1">Лист1!$9:$9</definedName>
    <definedName name="Z_FCCDBD17_DE98_4FE9_AFAE_81151A08C882_.wvu.PrintTitles" localSheetId="0" hidden="1">Лист1!$9:$9</definedName>
    <definedName name="_xlnm.Print_Titles" localSheetId="0">Лист1!$9:$9</definedName>
  </definedNames>
  <calcPr calcId="125725"/>
  <customWorkbookViews>
    <customWorkbookView name="Orlova_n - Личное представление" guid="{FCCDBD17-DE98-4FE9-AFAE-81151A08C882}" mergeInterval="0" personalView="1" maximized="1" xWindow="1" yWindow="1" windowWidth="1680" windowHeight="816" activeSheetId="1"/>
    <customWorkbookView name="Кириллова - Личное представление" guid="{56A5C25D-E441-4795-AA34-7B91EF20305A}" mergeInterval="0" personalView="1" maximized="1" xWindow="1" yWindow="1" windowWidth="1920" windowHeight="763" activeSheetId="1"/>
    <customWorkbookView name="Жиянова - Личное представление" guid="{0FB03905-2044-4E24-B2F1-04A0C15AC502}" mergeInterval="0" personalView="1" maximized="1" xWindow="1" yWindow="1" windowWidth="1920" windowHeight="666" activeSheetId="1"/>
    <customWorkbookView name="Шаперова О.Ю. - Личное представление" guid="{BAE36207-AC39-4B9F-B278-30AE8FAB749E}" mergeInterval="0" personalView="1" maximized="1" xWindow="1" yWindow="1" windowWidth="1680" windowHeight="874" activeSheetId="1"/>
    <customWorkbookView name="Любченко Ю.А. - Личное представление" guid="{ABB0D4B0-CEE2-42BF-BDE2-AF04F2496F90}" mergeInterval="0" personalView="1" maximized="1" xWindow="1" yWindow="1" windowWidth="1680" windowHeight="783" activeSheetId="1"/>
    <customWorkbookView name="Parfenenko_av - Личное представление" guid="{D1E62208-9867-4097-9630-AA29D4D50C5D}" mergeInterval="0" personalView="1" maximized="1" xWindow="1" yWindow="1" windowWidth="1920" windowHeight="818" activeSheetId="1"/>
    <customWorkbookView name="Юртаева - Личное представление" guid="{15626184-C2C7-4660-B15A-369FBA09FF6F}" mergeInterval="0" personalView="1" maximized="1" xWindow="1" yWindow="1" windowWidth="1920" windowHeight="801" activeSheetId="1"/>
    <customWorkbookView name="Kologrivova - Личное представление" guid="{508B5647-59A2-463F-A7E8-485388FED86F}" mergeInterval="0" personalView="1" maximized="1" xWindow="-8" yWindow="-8" windowWidth="1296" windowHeight="1010" activeSheetId="1"/>
    <customWorkbookView name="Попова К.В. - Личное представление" guid="{D4BAA50F-F2F5-4659-B5AE-B69957446E9A}" mergeInterval="0" personalView="1" maximized="1" xWindow="1" yWindow="1" windowWidth="1920" windowHeight="791" activeSheetId="1"/>
  </customWorkbookViews>
  <fileRecoveryPr autoRecover="0"/>
</workbook>
</file>

<file path=xl/calcChain.xml><?xml version="1.0" encoding="utf-8"?>
<calcChain xmlns="http://schemas.openxmlformats.org/spreadsheetml/2006/main">
  <c r="G74" i="1"/>
  <c r="F72"/>
  <c r="F18" s="1"/>
  <c r="G73"/>
  <c r="E34"/>
  <c r="E30"/>
  <c r="G71"/>
  <c r="F10"/>
  <c r="E12"/>
  <c r="E18" l="1"/>
  <c r="G72"/>
  <c r="H62"/>
  <c r="G69"/>
  <c r="G70"/>
  <c r="G62"/>
  <c r="G63"/>
  <c r="G64"/>
  <c r="G65"/>
  <c r="G66"/>
  <c r="G67"/>
  <c r="G68" l="1"/>
  <c r="G15"/>
  <c r="G16"/>
  <c r="F12"/>
  <c r="G60"/>
  <c r="G61"/>
  <c r="G59"/>
  <c r="G58"/>
  <c r="G57"/>
  <c r="G56"/>
  <c r="G54"/>
  <c r="G55"/>
  <c r="G51"/>
  <c r="G52"/>
  <c r="G50"/>
  <c r="G49"/>
  <c r="G48"/>
  <c r="G53"/>
  <c r="G47"/>
  <c r="G46"/>
  <c r="G44"/>
  <c r="G45"/>
  <c r="G17" l="1"/>
  <c r="G10" l="1"/>
  <c r="G43" l="1"/>
  <c r="G42"/>
  <c r="G41"/>
  <c r="G40"/>
  <c r="G39"/>
  <c r="G38"/>
  <c r="G37"/>
  <c r="G35"/>
  <c r="G33"/>
  <c r="G36"/>
  <c r="G34"/>
  <c r="G32"/>
  <c r="G31"/>
  <c r="G30"/>
  <c r="G14"/>
  <c r="G12" s="1"/>
  <c r="G29"/>
  <c r="G28"/>
  <c r="G26"/>
  <c r="G27"/>
  <c r="G25"/>
  <c r="G24"/>
  <c r="G23"/>
  <c r="G21"/>
  <c r="G22"/>
  <c r="G20"/>
  <c r="G18" l="1"/>
  <c r="G11"/>
  <c r="G75" l="1"/>
</calcChain>
</file>

<file path=xl/sharedStrings.xml><?xml version="1.0" encoding="utf-8"?>
<sst xmlns="http://schemas.openxmlformats.org/spreadsheetml/2006/main" count="256" uniqueCount="202">
  <si>
    <t>РЕЗЕРВНЫЕ ФОНДЫ</t>
  </si>
  <si>
    <t xml:space="preserve">Администрации ЗАТО Северск на 2015 год </t>
  </si>
  <si>
    <t>(тыс.руб.)</t>
  </si>
  <si>
    <t>Раздел, подраздел</t>
  </si>
  <si>
    <t>Основные направления расходования средств</t>
  </si>
  <si>
    <t>Утв. Думой ЗАТО Северск, 
2015 г.</t>
  </si>
  <si>
    <t>(плюс, минус)</t>
  </si>
  <si>
    <t>Уточн. Думой ЗАТО Северск,                2015 г.</t>
  </si>
  <si>
    <t>Утверждено по бюджету на 2015 год - всего, в том числе:</t>
  </si>
  <si>
    <t>0111</t>
  </si>
  <si>
    <t xml:space="preserve"> I. Резервный фонд Администрации ЗАТО Северск по предупреждению, ликвидации чрезвычайных ситуаций и последствий стихийных бедствий (далее - резервный фонд)</t>
  </si>
  <si>
    <t xml:space="preserve"> II. Фонд непредвиденных расходов Администрации ЗАТО Северск (далее - ФНР)</t>
  </si>
  <si>
    <t>«Приложение 7</t>
  </si>
  <si>
    <t>к Решению Думы ЗАТО Северск</t>
  </si>
  <si>
    <t>от 16.12.2014 № 59/1</t>
  </si>
  <si>
    <t>1. УЖКХ ТиС Администрации ЗАТО Северск</t>
  </si>
  <si>
    <t>0501</t>
  </si>
  <si>
    <t>Получатель средств</t>
  </si>
  <si>
    <t>Направления 
расходования средств</t>
  </si>
  <si>
    <t>Дата, номер Распоряжения Администрации ЗАТО Северск</t>
  </si>
  <si>
    <t>Остаток средств по резервному фонду и ФНР - всего, в том числе:</t>
  </si>
  <si>
    <t xml:space="preserve"> - по резервному фонду </t>
  </si>
  <si>
    <t xml:space="preserve"> - по ФНР</t>
  </si>
  <si>
    <t>Текущий ремонт лестничной клетки третьего подъезда многоквартирного дома, расположенного по адресу: г.Северск, просп. Коммунистический, 133, в связи с произошедшим 10.11.2014 пожаром</t>
  </si>
  <si>
    <t>Направлено средств на финансирование расходов за счет средств ФНР, всего, в том числе:</t>
  </si>
  <si>
    <t>от 20.02.2015
№ 277-р</t>
  </si>
  <si>
    <t xml:space="preserve">Предоставление субсидии на иные цели  Муниципальному бюджетному учреждению «Центральная детская библиотека» на приобретение детских стульев для читателей-дошкольников </t>
  </si>
  <si>
    <t>0801</t>
  </si>
  <si>
    <t>0702</t>
  </si>
  <si>
    <t>4. Управление образования Администрации ЗАТО Северск</t>
  </si>
  <si>
    <t xml:space="preserve">Предоставление субсидии на иные цели Муниципальному бюджетному общеобразовательному учреждению «Средняя общеобразовательная школа № 88 имени А.Бородина и А.Кочева»  на приобретение оборудования 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</si>
  <si>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«Центр «Поиск» на приобретение мебели в раздевалку спортсменов отделения «Военно-прикладное многоборье. Силовая подготовка» </t>
  </si>
  <si>
    <t>5. Управление образования Администрации ЗАТО Северск</t>
  </si>
  <si>
    <t>от 13.03.2015
№ 374-р</t>
  </si>
  <si>
    <t>от 13.03.2015
№ 373-р</t>
  </si>
  <si>
    <t>2. Управление образования Администрации ЗАТО Северск</t>
  </si>
  <si>
    <t>3. УМСП КиС Администрации ЗАТО Северск</t>
  </si>
  <si>
    <t>6. Управление образования Администрации ЗАТО Северск</t>
  </si>
  <si>
    <t>Предоставление субсидии на иные цели Муниципальному бюджетному образовательному учреждению дополнительного образования детей «Центр «Поиск» на приобретение оборудования для занятий с детьми 
с ограниченными возможностями здоровья</t>
  </si>
  <si>
    <t>от 19.03.2015
№ 438-р</t>
  </si>
  <si>
    <t>от 25.03.2015
№ 454-р</t>
  </si>
  <si>
    <t>от 30.03.2015
№ 475-р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</si>
  <si>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«Детско-юношеская спортивная школа «Смена»  на приобретение игровой формы </t>
  </si>
  <si>
    <t>9. Управление образования Администрации ЗАТО Северск</t>
  </si>
  <si>
    <t>Предоставление субсидии на иные цели Муниципальному бюджетному образовательному учреждению «Самусьский лицей» на организацию проведения праздничных мероприятий</t>
  </si>
  <si>
    <t>0113</t>
  </si>
  <si>
    <t>10. Финансовое управление Администрации ЗАТО Северск</t>
  </si>
  <si>
    <t>Направлено средств на финансирование расходов за счет средств резервного фонда, всего, в том числе:</t>
  </si>
  <si>
    <t>1.Управление по делам защиты населения и территорий от чрезвычайных ситуаций Администрации ЗАТО Северск</t>
  </si>
  <si>
    <t>от 30.03.2015 
№ 474-р</t>
  </si>
  <si>
    <t>0309</t>
  </si>
  <si>
    <t xml:space="preserve">На оплату расходов по организации работы нештатных водомерных постов в пос.Орловка и Иглаково в период весеннего половодья 2015 года и на оплату изготовления памяток о правилах безопасности и поведении в случае наводнения и о правилах поведения при возникновении лесных пожаров  </t>
  </si>
  <si>
    <t>от 09.04.2015
№ 512-р</t>
  </si>
  <si>
    <t>от 09.04.2015
№ 513-р</t>
  </si>
  <si>
    <t>от 09.04.2015
№ 514-р</t>
  </si>
  <si>
    <t>от 09.04.2015
№ 515-р</t>
  </si>
  <si>
    <t>7. Управление образования Администрации ЗАТО Северск</t>
  </si>
  <si>
    <t>8. УМСП КиС Администрации ЗАТО Северск</t>
  </si>
  <si>
    <t>0709</t>
  </si>
  <si>
    <t>11. УМСП КиС Администрации ЗАТО Северск</t>
  </si>
  <si>
    <t>12. УМСП КиС Администрации ЗАТО Северск</t>
  </si>
  <si>
    <t xml:space="preserve">Предоставление субсидии на иные цели Муниципальному бюджетному дошкольному образовательному учреждению «Центр развития ребенка – детский сад № 60» на приобретение ноутбуков </t>
  </si>
  <si>
    <t>0701</t>
  </si>
  <si>
    <t>от 22.04.2015
№ 576-р</t>
  </si>
  <si>
    <t>от 22.04.2015
№ 577-р</t>
  </si>
  <si>
    <t>от 22.04.2015
№ 578-р</t>
  </si>
  <si>
    <t>15. Управление образования Администрации ЗАТО Северск</t>
  </si>
  <si>
    <t>Предоставление субсидии на иные цели Муниципальному бюджетному образовательному учреждению дополнительного образования детей «Специализированная детско-юношеская спортивная школа олимпийского резерва гимнастики 
им. Р.Кузнецова»  на приобретение спортивного инвентаря и экипировки</t>
  </si>
  <si>
    <t>0701,
0702</t>
  </si>
  <si>
    <t>0104</t>
  </si>
  <si>
    <t>18. УМСП КиС Администрации ЗАТО Северск</t>
  </si>
  <si>
    <t>19. УМСП КиС Администрации ЗАТО Северск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</si>
  <si>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«Специализированная детско-юношеская спортивная школа олимпийского резерва «Лидер» 
на проведение футбольного праздника «Дети России» с участием школьных команд г.Северска и пос.Самусь в июне 2015 года </t>
  </si>
  <si>
    <t>20. Управление образования Администрации ЗАТО Северск</t>
  </si>
  <si>
    <t>Предоставление субсидии на иные цели Муниципальному автономному образовательному учреждению «Средняя общеобразовательная школа № 76» на укрепление материально-технической базы</t>
  </si>
  <si>
    <t>14. УМСП КиС Администрации ЗАТО Северск</t>
  </si>
  <si>
    <t>17. Управление образования Администрации ЗАТО Северск</t>
  </si>
  <si>
    <t>16. Администрация ЗАТО Северск</t>
  </si>
  <si>
    <t>от 08.05.2015
№ 668-р</t>
  </si>
  <si>
    <t xml:space="preserve">Предоставление субсидии на иные цели  Муниципальному бюджетному образовательному учреждению дополнительного образования детей «Центр «Поиск» на оплату транспортных расходов для участия юных спортсменов объединения военно-спортивного многоборья «Воин» во Всероссийском турнире 
по рукопашному бою среди православных военно-спортивных клубов в г.Москве </t>
  </si>
  <si>
    <t>от 08.05.2015
№ 669-р</t>
  </si>
  <si>
    <t>от 08.05.2015
№ 670-р</t>
  </si>
  <si>
    <t>от 08.05.2015
№ 671-р</t>
  </si>
  <si>
    <t xml:space="preserve">Предоставление субсидии на иные цели Муниципальному бюджетному образовательному учреждению «Средняя общеобразовательная школа № 90» на приобретение посудомоечной машины в школьную столовую </t>
  </si>
  <si>
    <t>21. Управление образования Администрации ЗАТО Северск</t>
  </si>
  <si>
    <t>22. Управление образования Администрации ЗАТО Северск</t>
  </si>
  <si>
    <t>Предоставление субсидии на иные цели Муниципальному бюджетному образовательному учреждению «Северская гимназия» 
на приобретение учебного оборудования</t>
  </si>
  <si>
    <t>от 15.05.2015
№ 685-р</t>
  </si>
  <si>
    <t>от 15.05.2015
№ 686-р</t>
  </si>
  <si>
    <t>от 19.05.2015
№ 704-р</t>
  </si>
  <si>
    <t>от 19.05.2015
№ 705-р</t>
  </si>
  <si>
    <t>от 19.05.2015
№ 706-р</t>
  </si>
  <si>
    <t>23. Финансовое управление Администрации ЗАТО Северск</t>
  </si>
  <si>
    <t>24. УМСП КиС Администрации ЗАТО Северск</t>
  </si>
  <si>
    <t>Предоставление субсидии на иные цели Муниципальному бюджетному образовательному учреждению дополнительного образования детей «Специализированная детско-юношеская спортивная школа олимпийского резерва гимнастики 
им. Р.Кузнецова»  на приобретение спортивной экипировки</t>
  </si>
  <si>
    <t>от 29.05.2015
№ 775-р</t>
  </si>
  <si>
    <t>от 29.05.2015
№ 776-р</t>
  </si>
  <si>
    <t>13. Управление образования Администрации ЗАТО Северск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</si>
  <si>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«Специализированная детско-юношеская спортивная школа олимпийского резерва гимнастики 
им. Р.Кузнецова»  на приобретение платья для танцевального спорта (латина) </t>
  </si>
  <si>
    <t xml:space="preserve">Предоставление субсидии на иные цели Муниципальному бюджетному общеобразовательному учреждению «Средняя общеобразовательная школа № 89»  на приобретение радиомикрофонов и фотоаппарата 
</t>
  </si>
  <si>
    <t>25. Управление образования Администрации ЗАТО Северск</t>
  </si>
  <si>
    <t>26. УМСП КиС Администрации ЗАТО Северск</t>
  </si>
  <si>
    <t>от 23.06.2015
№ 1013-р</t>
  </si>
  <si>
    <t>от 23.06.2015
№ 1014-р</t>
  </si>
  <si>
    <t>28. УМСП КиС Администрации ЗАТО Северск</t>
  </si>
  <si>
    <t>27. УМСП КиС Администрации ЗАТО Северск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</si>
  <si>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«Детско-юношеская спортивная школа «Смена»  на приобретение ноутбука, шкафов для хранения одежды и инвентаря </t>
  </si>
  <si>
    <t>от 30.06.2015
№ 1074-р</t>
  </si>
  <si>
    <t>от 30.06.2015
№ 1073-р</t>
  </si>
  <si>
    <t>Предоставление субсидии на иные цели Муниципальному бюджетному образовательному учреждению дополнительного образования детей «Детско-юношеская спортивная школа «Смена»  на приобретение хоккейной формы</t>
  </si>
  <si>
    <t>32. Управление образования Администрации ЗАТО Северск</t>
  </si>
  <si>
    <t>33. Управление образования Администрации ЗАТО Северск</t>
  </si>
  <si>
    <t>34. Управление образования Администрации ЗАТО Северск</t>
  </si>
  <si>
    <t>Предоставление субсидии на иные цели МАУ ЗАТО Северск «Ресурсный центр образования» на издание книги «Победа в сердцах поколений»</t>
  </si>
  <si>
    <t>Предоставление субсидии на иные цели Муниципальному бюджетному образовательному учреждению дополнительного образования детей «Центр «Поиск» на приобретение спортивного оборудования (тренажеров)</t>
  </si>
  <si>
    <t>от 10.07.2015 
№ 352/лс</t>
  </si>
  <si>
    <t>29. УМСП КиС Администрации ЗАТО Северск</t>
  </si>
  <si>
    <t>30. Администрация ЗАТО Северск</t>
  </si>
  <si>
    <t>31. Управление образования Администрации ЗАТО Северск</t>
  </si>
  <si>
    <t>от 13.07.2015
№ 1190-р</t>
  </si>
  <si>
    <t>от 13.07.2015
№ 1186-р</t>
  </si>
  <si>
    <t>от 13.07.2015
№ 1187-р</t>
  </si>
  <si>
    <t>от 13.07.2015
№ 1188-р</t>
  </si>
  <si>
    <t xml:space="preserve">Предоставление субсидии на иные цели Муниципальному бюджетному общеобразовательному учреждению «СОШ № 88 имени А.Бородина 
и А.Кочева» на приобретение окна 
из ПВХ в комплекте с подоконником 
и откосами </t>
  </si>
  <si>
    <t>от 13.07.2015
№ 1189-р</t>
  </si>
  <si>
    <t>от 22.07.2015
№ 1262-р</t>
  </si>
  <si>
    <t>от 22.07.2015
№ 1261-р</t>
  </si>
  <si>
    <t>35. Управление образования Администрации ЗАТО Северск</t>
  </si>
  <si>
    <t>36. УМСП КиС Администрации ЗАТО Северск</t>
  </si>
  <si>
    <t>37. Управление образования Администрации ЗАТО Северск</t>
  </si>
  <si>
    <t>Предоставление субсидии на иные цели Муниципальному бюджетному дошкольному образовательному учреждению «Детский сад № 11» на приобретение массажного мата и массажной накидки для детей, имеющих инвалидность</t>
  </si>
  <si>
    <t>38. УМСП КиС Администрации ЗАТО Северск</t>
  </si>
  <si>
    <t>от 31.07.2015
№ 1334-р</t>
  </si>
  <si>
    <t>от 31.07.2015
№ 1333-р</t>
  </si>
  <si>
    <t>от 04.08.2015
№1349-р</t>
  </si>
  <si>
    <t>от 04.08.2015
№1350-р</t>
  </si>
  <si>
    <t>от 04.08.2015
№1352-р</t>
  </si>
  <si>
    <t>от 04.08.2015
№1351-р</t>
  </si>
  <si>
    <t>39. Управление образования Администрации ЗАТО Северск</t>
  </si>
  <si>
    <t>40. Управление образования Администрации ЗАТО Северск</t>
  </si>
  <si>
    <t>41. Управление образования Администрации ЗАТО Северск</t>
  </si>
  <si>
    <t>42. Управление образования Администрации ЗАТО Северск</t>
  </si>
  <si>
    <t xml:space="preserve">2. УЖКХ ТиС  </t>
  </si>
  <si>
    <t xml:space="preserve">На аварийно-восстановительные работы по ремонту крыши многоквартирного дома, расположенного по адресу: ЗАТО Северск, пос.Самусь, ул.Ленина,9а </t>
  </si>
  <si>
    <t>29.06.2015 
№ 1058-р</t>
  </si>
  <si>
    <t>3. Управление по делам защиты населения и территорий от чрезвычайных ситуаций Администрации ЗАТО Северск</t>
  </si>
  <si>
    <t>На оплату расходов по организации работы спасательного поста в период с 03.07.2015 по 31.08.2015 на р.Томь (в районе КПП "Парковая")</t>
  </si>
  <si>
    <t>29.07.2015 
№ 1311-р</t>
  </si>
  <si>
    <t xml:space="preserve">Выплата однократного единовременного поощрения в связи с прекращением муниципальной службы (выходом на пенсию) </t>
  </si>
  <si>
    <t xml:space="preserve">Исполнение судебного акта Арбитражного суда Томской области (исполнительный лист по делу № А67-1539/14 от 27.11.2014 серия ФС № 000131403)  в возмещение судебных расходов </t>
  </si>
  <si>
    <t>Исполнение судебного акта Арбитражного суда Томской области (исполнительный лист по делу 
№ А67-1539/14 от 22.04.2015 
серия ФС № 002412736) в возмещение расходов на оплату услуг представителя</t>
  </si>
  <si>
    <t>Предоставление субсидии на иные цели Муниципальному бюджетному учреждению «Северский театр для детей и юношества» на подключение волоконно-оптической линии связи</t>
  </si>
  <si>
    <t xml:space="preserve">Предоставление субсидии на иные цели МБДОУ «Детский сад   № 55» 
на приобретение паласов  </t>
  </si>
  <si>
    <t>Предоставление субсидии на иные цели для МБДОУ «Детский сад № 58» на приобретение детских столов, 
для МБДОУ «Детский сад № 59» на приобретение кроватей</t>
  </si>
  <si>
    <t>Предоставление субсидии на иные цели МБОУ «СОШ № 198» 
на приобретение спортивных костюмов (комплект)</t>
  </si>
  <si>
    <t>Предоставление субсидии на иные цели МБОУ «Орловская СОШ» 
на приобретение оборудования для школьного музея (витрины)</t>
  </si>
  <si>
    <t>Предоставление субсидии на иные цели МБУ "Музей г.Северска" на организацию городского мероприятия "Праздник улицы Царевского" 
и на приобретение старообрядческих книг</t>
  </si>
  <si>
    <t>43. УМСП КиС Администрации ЗАТО Северск</t>
  </si>
  <si>
    <t>44. УМСП КиС Администрации ЗАТО Северск</t>
  </si>
  <si>
    <t>45. УМСП КиС Администрации ЗАТО Северск</t>
  </si>
  <si>
    <t>46. Управление образования Администрации ЗАТО Северск</t>
  </si>
  <si>
    <t>47. Управление образования Администрации ЗАТО Северск</t>
  </si>
  <si>
    <t>48. Управление образования Администрации ЗАТО Северск</t>
  </si>
  <si>
    <t>50. Дума ЗАТО Северск</t>
  </si>
  <si>
    <t>51. Администрация ЗАТО Северск</t>
  </si>
  <si>
    <t>0103</t>
  </si>
  <si>
    <t>Предоставление субсидии на иные цели Муниципальному бюджетному общеобразовательному учреждению «СОШ №197 имени В.Маркелова» 
на приобретение телевизора и МФУ (принтер/копир/сканер)</t>
  </si>
  <si>
    <t>49. Дума ЗАТО Северск, в том числе:</t>
  </si>
  <si>
    <t>от 11.09.15 
№ 1545-р</t>
  </si>
  <si>
    <t>от 11.09.15 
№ 1546-р</t>
  </si>
  <si>
    <t>от 28.08.2015 № 1465-р</t>
  </si>
  <si>
    <t>от 28.08.2015 № 1466-р</t>
  </si>
  <si>
    <t>от.10.09.2015 № 1524-р</t>
  </si>
  <si>
    <t>от 11.09.15 
№ 1544-р</t>
  </si>
  <si>
    <t>от 23.09.15 
№ 1587-р</t>
  </si>
  <si>
    <t>от 16.10.2015 
№ 1705-р</t>
  </si>
  <si>
    <t>от 16.10.2015 
№ 1706-р</t>
  </si>
  <si>
    <t>Выплаты единовременных пособий лицам, замещавшим муниципальные должности, при прекращении полномочий в связи с истечением их срока</t>
  </si>
  <si>
    <t>Предоставление субсидии на иные цели МБОУ "СОШ № 83" на организацию праздника, посвященного Дню знаний</t>
  </si>
  <si>
    <t>Предоставление субсидии на иные цели МБДОУ "Детский Сад №34" на приобретение сценических костюмов к юбилею п.Самусь</t>
  </si>
  <si>
    <t>Предоставление субсидии на иные цели Муниципальному бюджетному образовательному учреждению «Самусьский лицей» на проведение праздничных мероприятий в честь 90-летия школы</t>
  </si>
  <si>
    <t>Предоставление субсидии на иные цели Муниципальному бюджетному общеобразовательному учреждению «Средняя общеобразовательная школа № 89»  на приобретение оборудования для проведения спортивных праздников и школьных мероприятий</t>
  </si>
  <si>
    <t>Предоставление субсидии 
на иные цели Муниципальному бюджетному учреждению «Музей г.Северска» на ремонт калориферов</t>
  </si>
  <si>
    <t xml:space="preserve">Предоставление субсидии 
на иные цели Муниципальному бюджетному учреждению «Музей г.Северска» для оплаты расходов 
на изготовление каталога межмузейной выставки «Пламя Победы» </t>
  </si>
  <si>
    <t xml:space="preserve">Предоставление субсидии на иные цели на оплату транспортных расходов для участия воспитанников Муниципального бюджетного дошкольного образовательного учреждения «Детский сад № 11» и  Муниципального бюджетного специального (коррекционного) образовательного учреждения для обучающихся, воспитанников с ограниченными возможностями здоровья «Северская специальная (коррекционная) общеобразовательная школа-интернат VIII вида» в Восьмом международном творческом фестивале детей с ограниченными возможностями «Шаг навстречу!» в г.Санкт-Петербурге 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</si>
  <si>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«Художественная школа»  
на приобретение мебели </t>
  </si>
  <si>
    <t>Предоставление субсидии на иные цели Муниципальному бюджетному образовательному учреждению дополнительного образования детей «Художественная школа»  
на проведение праздника «Город мастеров»</t>
  </si>
  <si>
    <t>Предоставление субсидии на иные цели муниципальным бюджетным дошкольным образовательным учреждениям для укрепления материально-технической базы, в том числе: - Муниципальному бюджетному дошкольному образовательному учреждению «Детский сад № 52» на приобретение спортинвентаря в бассейн, - Муниципальному бюджетному дошкольному образовательному учреждению «Детский сад № 53» на приобретение игрового оборудования; - Муниципальному бюджетному дошкольному образовательному учреждению «ЦРР - детский сад № 56» на  приобретение видеоаппаратуры</t>
  </si>
  <si>
    <t>Предоставление субсидии на иные цели Муниципальному бюджетному учреждению «Центральная городская библиотека»  на укрепление материально-технической базы</t>
  </si>
  <si>
    <t>Предоставление субсидии на иные цели МБУ "Музей г.Северска" на приобретение металлических шкафов   и на текущий ремонт цоколя здания</t>
  </si>
  <si>
    <t>Предоставление субсидии 
на иные цели МБОУ ДОД «СДЮСШОР «Лидер» на проведение паралимпийских игр для детей-инвалидов</t>
  </si>
  <si>
    <t>3 876,43»;</t>
  </si>
  <si>
    <t>0102
0103</t>
  </si>
  <si>
    <t>52.Управление образование Администрации ЗАТО Северск</t>
  </si>
  <si>
    <t>от 11.11.2015 №1848-р</t>
  </si>
  <si>
    <t>от 11.11.2015 №1847-р</t>
  </si>
  <si>
    <t>от 23.11.2015          № 1883-р</t>
  </si>
  <si>
    <t>53.УКС Администрации ЗАТО Северск</t>
  </si>
  <si>
    <t>54.Финансовое управление Администрации ЗАТО Северск</t>
  </si>
  <si>
    <t>Предоставление субсидии на иные цели МБДОУ "Детский сад №25" на оплату текущего ремонта асфальтового покрытия на внутренней стороне здания по ул.Куйбышева, 13а</t>
  </si>
  <si>
    <t>0401</t>
  </si>
  <si>
    <t>Исполнение судебного акта Арбитражного суда Новосибирской области по апелляционной жалобе открытого акционерного общества "Новосибирский оловянный комбинат"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</si>
</sst>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2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" fontId="1" fillId="0" borderId="8" xfId="0" applyNumberFormat="1" applyFont="1" applyFill="1" applyBorder="1"/>
    <xf numFmtId="4" fontId="1" fillId="0" borderId="1" xfId="0" applyNumberFormat="1" applyFont="1" applyFill="1" applyBorder="1" applyAlignment="1">
      <alignment vertical="center" wrapText="1"/>
    </xf>
    <xf numFmtId="4" fontId="0" fillId="0" borderId="0" xfId="0" applyNumberFormat="1"/>
    <xf numFmtId="164" fontId="1" fillId="0" borderId="1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vertical="center" wrapText="1"/>
    </xf>
    <xf numFmtId="2" fontId="1" fillId="0" borderId="8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Fill="1" applyBorder="1"/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0" fillId="0" borderId="0" xfId="0" applyFill="1"/>
    <xf numFmtId="4" fontId="0" fillId="0" borderId="1" xfId="0" applyNumberFormat="1" applyBorder="1" applyAlignment="1">
      <alignment horizontal="right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1.xml"/><Relationship Id="rId13" Type="http://schemas.openxmlformats.org/officeDocument/2006/relationships/revisionLog" Target="revisionLog12.xml"/><Relationship Id="rId18" Type="http://schemas.openxmlformats.org/officeDocument/2006/relationships/revisionLog" Target="revisionLog13.xml"/><Relationship Id="rId26" Type="http://schemas.openxmlformats.org/officeDocument/2006/relationships/revisionLog" Target="revisionLog14.xml"/><Relationship Id="rId39" Type="http://schemas.openxmlformats.org/officeDocument/2006/relationships/revisionLog" Target="revisionLog15.xml"/><Relationship Id="rId3" Type="http://schemas.openxmlformats.org/officeDocument/2006/relationships/revisionLog" Target="revisionLog111.xml"/><Relationship Id="rId21" Type="http://schemas.openxmlformats.org/officeDocument/2006/relationships/revisionLog" Target="revisionLog141.xml"/><Relationship Id="rId34" Type="http://schemas.openxmlformats.org/officeDocument/2006/relationships/revisionLog" Target="revisionLog151.xml"/><Relationship Id="rId42" Type="http://schemas.openxmlformats.org/officeDocument/2006/relationships/revisionLog" Target="revisionLog16.xml"/><Relationship Id="rId7" Type="http://schemas.openxmlformats.org/officeDocument/2006/relationships/revisionLog" Target="revisionLog121.xml"/><Relationship Id="rId12" Type="http://schemas.openxmlformats.org/officeDocument/2006/relationships/revisionLog" Target="revisionLog131.xml"/><Relationship Id="rId17" Type="http://schemas.openxmlformats.org/officeDocument/2006/relationships/revisionLog" Target="revisionLog1411.xml"/><Relationship Id="rId25" Type="http://schemas.openxmlformats.org/officeDocument/2006/relationships/revisionLog" Target="revisionLog1511.xml"/><Relationship Id="rId33" Type="http://schemas.openxmlformats.org/officeDocument/2006/relationships/revisionLog" Target="revisionLog161.xml"/><Relationship Id="rId38" Type="http://schemas.openxmlformats.org/officeDocument/2006/relationships/revisionLog" Target="revisionLog17.xml"/><Relationship Id="rId2" Type="http://schemas.openxmlformats.org/officeDocument/2006/relationships/revisionLog" Target="revisionLog1111.xml"/><Relationship Id="rId16" Type="http://schemas.openxmlformats.org/officeDocument/2006/relationships/revisionLog" Target="revisionLog14111.xml"/><Relationship Id="rId20" Type="http://schemas.openxmlformats.org/officeDocument/2006/relationships/revisionLog" Target="revisionLog15111.xml"/><Relationship Id="rId29" Type="http://schemas.openxmlformats.org/officeDocument/2006/relationships/revisionLog" Target="revisionLog1611.xml"/><Relationship Id="rId41" Type="http://schemas.openxmlformats.org/officeDocument/2006/relationships/revisionLog" Target="revisionLog18.xml"/><Relationship Id="rId1" Type="http://schemas.openxmlformats.org/officeDocument/2006/relationships/revisionLog" Target="revisionLog11111.xml"/><Relationship Id="rId6" Type="http://schemas.openxmlformats.org/officeDocument/2006/relationships/revisionLog" Target="revisionLog1211.xml"/><Relationship Id="rId11" Type="http://schemas.openxmlformats.org/officeDocument/2006/relationships/revisionLog" Target="revisionLog1311.xml"/><Relationship Id="rId24" Type="http://schemas.openxmlformats.org/officeDocument/2006/relationships/revisionLog" Target="revisionLog16111.xml"/><Relationship Id="rId32" Type="http://schemas.openxmlformats.org/officeDocument/2006/relationships/revisionLog" Target="revisionLog171.xml"/><Relationship Id="rId37" Type="http://schemas.openxmlformats.org/officeDocument/2006/relationships/revisionLog" Target="revisionLog181.xml"/><Relationship Id="rId40" Type="http://schemas.openxmlformats.org/officeDocument/2006/relationships/revisionLog" Target="revisionLog19.xml"/><Relationship Id="rId45" Type="http://schemas.openxmlformats.org/officeDocument/2006/relationships/revisionLog" Target="revisionLog1.xml"/><Relationship Id="rId5" Type="http://schemas.openxmlformats.org/officeDocument/2006/relationships/revisionLog" Target="revisionLog12111.xml"/><Relationship Id="rId15" Type="http://schemas.openxmlformats.org/officeDocument/2006/relationships/revisionLog" Target="revisionLog141111.xml"/><Relationship Id="rId23" Type="http://schemas.openxmlformats.org/officeDocument/2006/relationships/revisionLog" Target="revisionLog161111.xml"/><Relationship Id="rId28" Type="http://schemas.openxmlformats.org/officeDocument/2006/relationships/revisionLog" Target="revisionLog1711.xml"/><Relationship Id="rId36" Type="http://schemas.openxmlformats.org/officeDocument/2006/relationships/revisionLog" Target="revisionLog1811.xml"/><Relationship Id="rId10" Type="http://schemas.openxmlformats.org/officeDocument/2006/relationships/revisionLog" Target="revisionLog13111.xml"/><Relationship Id="rId19" Type="http://schemas.openxmlformats.org/officeDocument/2006/relationships/revisionLog" Target="revisionLog151111.xml"/><Relationship Id="rId31" Type="http://schemas.openxmlformats.org/officeDocument/2006/relationships/revisionLog" Target="revisionLog18111.xml"/><Relationship Id="rId44" Type="http://schemas.openxmlformats.org/officeDocument/2006/relationships/revisionLog" Target="revisionLog110.xml"/><Relationship Id="rId4" Type="http://schemas.openxmlformats.org/officeDocument/2006/relationships/revisionLog" Target="revisionLog121111.xml"/><Relationship Id="rId9" Type="http://schemas.openxmlformats.org/officeDocument/2006/relationships/revisionLog" Target="revisionLog131111.xml"/><Relationship Id="rId14" Type="http://schemas.openxmlformats.org/officeDocument/2006/relationships/revisionLog" Target="revisionLog1411111.xml"/><Relationship Id="rId22" Type="http://schemas.openxmlformats.org/officeDocument/2006/relationships/revisionLog" Target="revisionLog1611111.xml"/><Relationship Id="rId27" Type="http://schemas.openxmlformats.org/officeDocument/2006/relationships/revisionLog" Target="revisionLog17111.xml"/><Relationship Id="rId30" Type="http://schemas.openxmlformats.org/officeDocument/2006/relationships/revisionLog" Target="revisionLog181111.xml"/><Relationship Id="rId35" Type="http://schemas.openxmlformats.org/officeDocument/2006/relationships/revisionLog" Target="revisionLog191.xml"/><Relationship Id="rId43" Type="http://schemas.openxmlformats.org/officeDocument/2006/relationships/revisionLog" Target="revisionLog1101.xml"/></Relationships>
</file>

<file path=xl/revisions/revisionHeaders.xml><?xml version="1.0" encoding="utf-8"?>
<headers xmlns="http://schemas.openxmlformats.org/spreadsheetml/2006/main" xmlns:r="http://schemas.openxmlformats.org/officeDocument/2006/relationships" guid="{EE0AA309-D8EA-4BB2-85ED-1390A7F7FF84}" diskRevisions="1" revisionId="150" version="2">
  <header guid="{46AF8E2F-BA6C-4259-A115-1DACFFE33D8A}" dateTime="2015-11-30T15:28:33" maxSheetId="4" userName="Любченко Ю.А." r:id="rId1">
    <sheetIdMap count="3">
      <sheetId val="1"/>
      <sheetId val="2"/>
      <sheetId val="3"/>
    </sheetIdMap>
  </header>
  <header guid="{8CB8D71C-5DFC-4FCA-A718-CFAFEB5AB133}" dateTime="2015-11-30T15:45:41" maxSheetId="4" userName="Любченко Ю.А." r:id="rId2">
    <sheetIdMap count="3">
      <sheetId val="1"/>
      <sheetId val="2"/>
      <sheetId val="3"/>
    </sheetIdMap>
  </header>
  <header guid="{5ED18544-11CF-492A-8C52-E49A28408308}" dateTime="2015-11-30T16:25:42" maxSheetId="4" userName="Любченко Ю.А." r:id="rId3">
    <sheetIdMap count="3">
      <sheetId val="1"/>
      <sheetId val="2"/>
      <sheetId val="3"/>
    </sheetIdMap>
  </header>
  <header guid="{9466AC39-E657-4B33-825D-18EC4A0F5AC7}" dateTime="2015-11-30T16:31:51" maxSheetId="4" userName="Жиянова" r:id="rId4" minRId="7">
    <sheetIdMap count="3">
      <sheetId val="1"/>
      <sheetId val="2"/>
      <sheetId val="3"/>
    </sheetIdMap>
  </header>
  <header guid="{C9BF5EA8-84DF-453D-B2CD-DCB970B9DEC8}" dateTime="2015-11-30T16:33:59" maxSheetId="4" userName="Жиянова" r:id="rId5" minRId="9" maxRId="25">
    <sheetIdMap count="3">
      <sheetId val="1"/>
      <sheetId val="2"/>
      <sheetId val="3"/>
    </sheetIdMap>
  </header>
  <header guid="{CACC14CF-5517-4260-999E-17A24E1FAFDF}" dateTime="2015-11-30T16:34:21" maxSheetId="4" userName="Жиянова" r:id="rId6" minRId="27" maxRId="30">
    <sheetIdMap count="3">
      <sheetId val="1"/>
      <sheetId val="2"/>
      <sheetId val="3"/>
    </sheetIdMap>
  </header>
  <header guid="{A5199E26-6A0E-4D1C-BC91-77C43332D031}" dateTime="2015-11-30T16:34:59" maxSheetId="4" userName="Жиянова" r:id="rId7" minRId="32" maxRId="37">
    <sheetIdMap count="3">
      <sheetId val="1"/>
      <sheetId val="2"/>
      <sheetId val="3"/>
    </sheetIdMap>
  </header>
  <header guid="{43ED0B5D-012A-4C2A-974F-F8236DE09A07}" dateTime="2015-11-30T16:37:50" maxSheetId="4" userName="Попова К.В." r:id="rId8" minRId="39" maxRId="52">
    <sheetIdMap count="3">
      <sheetId val="1"/>
      <sheetId val="2"/>
      <sheetId val="3"/>
    </sheetIdMap>
  </header>
  <header guid="{85AFA44D-2264-4A22-903B-35D8CB9ED083}" dateTime="2015-11-30T16:38:26" maxSheetId="4" userName="Жиянова" r:id="rId9">
    <sheetIdMap count="3">
      <sheetId val="1"/>
      <sheetId val="2"/>
      <sheetId val="3"/>
    </sheetIdMap>
  </header>
  <header guid="{E3CB4AD7-D6A9-40B6-B118-EA2575FFB0B1}" dateTime="2015-11-30T16:39:45" maxSheetId="4" userName="Жиянова" r:id="rId10" minRId="55" maxRId="57">
    <sheetIdMap count="3">
      <sheetId val="1"/>
      <sheetId val="2"/>
      <sheetId val="3"/>
    </sheetIdMap>
  </header>
  <header guid="{130DEA77-8372-419E-978F-42E6CCDFFD5B}" dateTime="2015-11-30T16:39:59" maxSheetId="4" userName="Жиянова" r:id="rId11" minRId="59" maxRId="60">
    <sheetIdMap count="3">
      <sheetId val="1"/>
      <sheetId val="2"/>
      <sheetId val="3"/>
    </sheetIdMap>
  </header>
  <header guid="{CC2AD00E-B6D9-4AA7-8202-4257EC569915}" dateTime="2015-11-30T16:42:55" maxSheetId="4" userName="Жиянова" r:id="rId12" minRId="62" maxRId="63">
    <sheetIdMap count="3">
      <sheetId val="1"/>
      <sheetId val="2"/>
      <sheetId val="3"/>
    </sheetIdMap>
  </header>
  <header guid="{4C49C248-BF09-4777-B50D-D7428B8AAFC5}" dateTime="2015-11-30T16:43:50" maxSheetId="4" userName="Жиянова" r:id="rId13" minRId="65" maxRId="66">
    <sheetIdMap count="3">
      <sheetId val="1"/>
      <sheetId val="2"/>
      <sheetId val="3"/>
    </sheetIdMap>
  </header>
  <header guid="{3E83A2F9-A3A2-4979-A181-4A26F13C99F4}" dateTime="2015-11-30T16:47:09" maxSheetId="4" userName="Попова К.В." r:id="rId14" minRId="68" maxRId="72">
    <sheetIdMap count="3">
      <sheetId val="1"/>
      <sheetId val="2"/>
      <sheetId val="3"/>
    </sheetIdMap>
  </header>
  <header guid="{C059CE7C-7F13-4C01-B4B0-B5D9B02293E9}" dateTime="2015-11-30T16:47:17" maxSheetId="4" userName="Жиянова" r:id="rId15">
    <sheetIdMap count="3">
      <sheetId val="1"/>
      <sheetId val="2"/>
      <sheetId val="3"/>
    </sheetIdMap>
  </header>
  <header guid="{B69B7386-501C-4A57-B2D0-DB8A3CDBB8C3}" dateTime="2015-11-30T16:47:26" maxSheetId="4" userName="Жиянова" r:id="rId16">
    <sheetIdMap count="3">
      <sheetId val="1"/>
      <sheetId val="2"/>
      <sheetId val="3"/>
    </sheetIdMap>
  </header>
  <header guid="{0BF88BB1-2EBA-4C03-8293-4EB8F7960DDE}" dateTime="2015-11-30T16:49:01" maxSheetId="4" userName="Жиянова" r:id="rId17" minRId="75" maxRId="77">
    <sheetIdMap count="3">
      <sheetId val="1"/>
      <sheetId val="2"/>
      <sheetId val="3"/>
    </sheetIdMap>
  </header>
  <header guid="{1CD4ED42-3A36-446E-A6C6-5DDD44025543}" dateTime="2015-11-30T16:52:39" maxSheetId="4" userName="Жиянова" r:id="rId18" minRId="79" maxRId="81">
    <sheetIdMap count="3">
      <sheetId val="1"/>
      <sheetId val="2"/>
      <sheetId val="3"/>
    </sheetIdMap>
  </header>
  <header guid="{A8F72B10-2F57-4A72-B139-33E7D932A7B4}" dateTime="2015-11-30T16:54:39" maxSheetId="4" userName="Жиянова" r:id="rId19" minRId="83" maxRId="87">
    <sheetIdMap count="3">
      <sheetId val="1"/>
      <sheetId val="2"/>
      <sheetId val="3"/>
    </sheetIdMap>
  </header>
  <header guid="{44FFEDCE-8F82-4B44-97A0-34B8E9C3E258}" dateTime="2015-11-30T16:58:12" maxSheetId="4" userName="Шаперова О.Ю." r:id="rId20" minRId="89">
    <sheetIdMap count="3">
      <sheetId val="1"/>
      <sheetId val="2"/>
      <sheetId val="3"/>
    </sheetIdMap>
  </header>
  <header guid="{291F6E08-1E62-4637-B284-A69363E62CFF}" dateTime="2015-11-30T16:59:04" maxSheetId="4" userName="Жиянова" r:id="rId21" minRId="91" maxRId="92">
    <sheetIdMap count="3">
      <sheetId val="1"/>
      <sheetId val="2"/>
      <sheetId val="3"/>
    </sheetIdMap>
  </header>
  <header guid="{7E22C9FA-C7F9-4626-8D0B-4D8E33760CDC}" dateTime="2015-11-30T16:59:23" maxSheetId="4" userName="Жиянова" r:id="rId22" minRId="94">
    <sheetIdMap count="3">
      <sheetId val="1"/>
      <sheetId val="2"/>
      <sheetId val="3"/>
    </sheetIdMap>
  </header>
  <header guid="{4EEEA062-74B8-476A-A086-65F8D94E2899}" dateTime="2015-11-30T16:59:55" maxSheetId="4" userName="Жиянова" r:id="rId23">
    <sheetIdMap count="3">
      <sheetId val="1"/>
      <sheetId val="2"/>
      <sheetId val="3"/>
    </sheetIdMap>
  </header>
  <header guid="{89410FEB-DB28-4622-A6E7-7923F854B78D}" dateTime="2015-11-30T17:00:32" maxSheetId="4" userName="Кириллова" r:id="rId24">
    <sheetIdMap count="3">
      <sheetId val="1"/>
      <sheetId val="2"/>
      <sheetId val="3"/>
    </sheetIdMap>
  </header>
  <header guid="{2D081E7F-4079-4A0B-B0B5-82E7AAEA3268}" dateTime="2015-11-30T17:01:05" maxSheetId="4" userName="Жиянова" r:id="rId25" minRId="99">
    <sheetIdMap count="3">
      <sheetId val="1"/>
      <sheetId val="2"/>
      <sheetId val="3"/>
    </sheetIdMap>
  </header>
  <header guid="{1B7B6B6A-9DC1-4F2E-845E-90BE461C1A6C}" dateTime="2015-11-30T17:01:56" maxSheetId="4" userName="Жиянова" r:id="rId26">
    <sheetIdMap count="3">
      <sheetId val="1"/>
      <sheetId val="2"/>
      <sheetId val="3"/>
    </sheetIdMap>
  </header>
  <header guid="{AB2608E4-556A-4B14-850F-7ECED98CBFB6}" dateTime="2015-11-30T17:02:54" maxSheetId="4" userName="Жиянова" r:id="rId27" minRId="102">
    <sheetIdMap count="3">
      <sheetId val="1"/>
      <sheetId val="2"/>
      <sheetId val="3"/>
    </sheetIdMap>
  </header>
  <header guid="{5F7948EB-DFF5-4662-AB96-E838FBB774EB}" dateTime="2015-11-30T17:03:02" maxSheetId="4" userName="Жиянова" r:id="rId28" minRId="103">
    <sheetIdMap count="3">
      <sheetId val="1"/>
      <sheetId val="2"/>
      <sheetId val="3"/>
    </sheetIdMap>
  </header>
  <header guid="{357C65DF-7536-44ED-BDC0-DB86A97988D2}" dateTime="2015-11-30T17:03:35" maxSheetId="4" userName="Жиянова" r:id="rId29" minRId="104">
    <sheetIdMap count="3">
      <sheetId val="1"/>
      <sheetId val="2"/>
      <sheetId val="3"/>
    </sheetIdMap>
  </header>
  <header guid="{3CDBF2D6-0DA6-41A0-9A39-6750A65D72FF}" dateTime="2015-11-30T17:04:55" maxSheetId="4" userName="Жиянова" r:id="rId30" minRId="105" maxRId="106">
    <sheetIdMap count="3">
      <sheetId val="1"/>
      <sheetId val="2"/>
      <sheetId val="3"/>
    </sheetIdMap>
  </header>
  <header guid="{CCB77CA6-F0BA-49F0-9011-F483B4EC3D06}" dateTime="2015-11-30T17:06:41" maxSheetId="4" userName="Кириллова" r:id="rId31" minRId="107" maxRId="125">
    <sheetIdMap count="3">
      <sheetId val="1"/>
      <sheetId val="2"/>
      <sheetId val="3"/>
    </sheetIdMap>
  </header>
  <header guid="{CF55F628-70A0-4AC2-946D-6652DE5C0815}" dateTime="2015-11-30T17:07:24" maxSheetId="4" userName="Жиянова" r:id="rId32" minRId="128">
    <sheetIdMap count="3">
      <sheetId val="1"/>
      <sheetId val="2"/>
      <sheetId val="3"/>
    </sheetIdMap>
  </header>
  <header guid="{05D16385-C3D3-425E-9175-C35A4697F036}" dateTime="2015-11-30T17:07:34" maxSheetId="4" userName="Кириллова" r:id="rId33">
    <sheetIdMap count="3">
      <sheetId val="1"/>
      <sheetId val="2"/>
      <sheetId val="3"/>
    </sheetIdMap>
  </header>
  <header guid="{407BDC95-E25C-456E-85A7-CF5E70B98C2B}" dateTime="2015-11-30T17:09:16" maxSheetId="4" userName="Жиянова" r:id="rId34" minRId="131">
    <sheetIdMap count="3">
      <sheetId val="1"/>
      <sheetId val="2"/>
      <sheetId val="3"/>
    </sheetIdMap>
  </header>
  <header guid="{E001532B-5C25-4813-961C-C6AFCB7B6D73}" dateTime="2015-11-30T17:09:35" maxSheetId="4" userName="Жиянова" r:id="rId35" minRId="132">
    <sheetIdMap count="3">
      <sheetId val="1"/>
      <sheetId val="2"/>
      <sheetId val="3"/>
    </sheetIdMap>
  </header>
  <header guid="{6B402363-E7C4-4B39-AD6B-B19FA0DC282A}" dateTime="2015-11-30T17:10:14" maxSheetId="4" userName="Жиянова" r:id="rId36" minRId="133" maxRId="135">
    <sheetIdMap count="3">
      <sheetId val="1"/>
      <sheetId val="2"/>
      <sheetId val="3"/>
    </sheetIdMap>
  </header>
  <header guid="{F21687FA-41BE-4533-AD28-609CBF8F9840}" dateTime="2015-11-30T17:10:28" maxSheetId="4" userName="Жиянова" r:id="rId37">
    <sheetIdMap count="3">
      <sheetId val="1"/>
      <sheetId val="2"/>
      <sheetId val="3"/>
    </sheetIdMap>
  </header>
  <header guid="{737B709D-9EA9-4D22-97F0-56131C0BE42C}" dateTime="2015-11-30T17:11:35" maxSheetId="4" userName="Жиянова" r:id="rId38" minRId="136" maxRId="138">
    <sheetIdMap count="3">
      <sheetId val="1"/>
      <sheetId val="2"/>
      <sheetId val="3"/>
    </sheetIdMap>
  </header>
  <header guid="{6C4725E2-E57D-450C-950D-D1AE528D341E}" dateTime="2015-11-30T17:11:39" maxSheetId="4" userName="Кириллова" r:id="rId39">
    <sheetIdMap count="3">
      <sheetId val="1"/>
      <sheetId val="2"/>
      <sheetId val="3"/>
    </sheetIdMap>
  </header>
  <header guid="{D8EDF974-DD66-43FB-8985-D887A5804BA8}" dateTime="2015-11-30T17:11:40" maxSheetId="4" userName="Попова К.В." r:id="rId40" minRId="141">
    <sheetIdMap count="3">
      <sheetId val="1"/>
      <sheetId val="2"/>
      <sheetId val="3"/>
    </sheetIdMap>
  </header>
  <header guid="{095B8C54-03B3-4FC9-9CF7-29843C95D4E8}" dateTime="2015-11-30T17:12:33" maxSheetId="4" userName="Жиянова" r:id="rId41">
    <sheetIdMap count="3">
      <sheetId val="1"/>
      <sheetId val="2"/>
      <sheetId val="3"/>
    </sheetIdMap>
  </header>
  <header guid="{39E4889E-9829-4009-A3E6-3E4511F1A0CB}" dateTime="2015-11-30T17:12:37" maxSheetId="4" userName="Кириллова" r:id="rId42">
    <sheetIdMap count="3">
      <sheetId val="1"/>
      <sheetId val="2"/>
      <sheetId val="3"/>
    </sheetIdMap>
  </header>
  <header guid="{1991E3B1-84F7-4599-9B97-7CA57653A7C1}" dateTime="2015-11-30T17:12:41" maxSheetId="4" userName="Жиянова" r:id="rId43" minRId="144">
    <sheetIdMap count="3">
      <sheetId val="1"/>
      <sheetId val="2"/>
      <sheetId val="3"/>
    </sheetIdMap>
  </header>
  <header guid="{0B67BD0C-CFE6-418E-9E07-C76A22192C5E}" dateTime="2015-11-30T17:20:59" maxSheetId="4" userName="Попова К.В." r:id="rId44">
    <sheetIdMap count="3">
      <sheetId val="1"/>
      <sheetId val="2"/>
      <sheetId val="3"/>
    </sheetIdMap>
  </header>
  <header guid="{EE0AA309-D8EA-4BB2-85ED-1390A7F7FF84}" dateTime="2015-12-08T10:12:47" maxSheetId="4" userName="Orlova_n" r:id="rId45" minRId="146" maxRId="149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46" sId="1">
    <oc r="A84" t="inlineStr">
      <is>
        <t>Юлия Андреевна Любченко</t>
      </is>
    </oc>
    <nc r="A84"/>
  </rcc>
  <rcc rId="147" sId="1">
    <oc r="A85" t="inlineStr">
      <is>
        <t>77 38 14</t>
      </is>
    </oc>
    <nc r="A85"/>
  </rcc>
  <rcc rId="148" sId="1">
    <oc r="A86" t="inlineStr">
      <is>
        <t>Кристина Вячеславовна Попова</t>
      </is>
    </oc>
    <nc r="A86"/>
  </rcc>
  <rcc rId="149" sId="1">
    <oc r="A87" t="inlineStr">
      <is>
        <t>77 38 86</t>
      </is>
    </oc>
    <nc r="A87"/>
  </rcc>
  <rdn rId="0" localSheetId="1" customView="1" name="Z_FCCDBD17_DE98_4FE9_AFAE_81151A08C882_.wvu.PrintTitles" hidden="1" oldHidden="1">
    <formula>Лист1!$9:$9</formula>
  </rdn>
  <rcv guid="{FCCDBD17-DE98-4FE9-AFAE-81151A08C882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39" sId="1">
    <nc r="A71" t="inlineStr">
      <is>
        <t>0702</t>
      </is>
    </nc>
  </rcc>
  <rcc rId="40" sId="1" odxf="1" dxf="1">
    <nc r="B71" t="inlineStr">
      <is>
        <t>52.Управление образование Администрации ЗАТО Северск</t>
      </is>
    </nc>
    <odxf>
      <alignment vertical="center" readingOrder="0"/>
    </odxf>
    <ndxf>
      <alignment vertical="top" readingOrder="0"/>
    </ndxf>
  </rcc>
  <rcc rId="41" sId="1">
    <nc r="C71" t="inlineStr">
      <is>
        <t>Предоставлении субсидии на иные цели МБОУ "СОШ №197" еа приобретение телевизора и МФУ(принтер/сканер/копир)</t>
      </is>
    </nc>
  </rcc>
  <rcc rId="42" sId="1">
    <nc r="D71" t="inlineStr">
      <is>
        <t xml:space="preserve">         от 16.10.15 №1707-р           </t>
      </is>
    </nc>
  </rcc>
  <rcc rId="43" sId="1" odxf="1" dxf="1" numFmtId="4">
    <nc r="F71">
      <v>20</v>
    </nc>
    <odxf>
      <numFmt numFmtId="4" formatCode="#,##0.00"/>
      <fill>
        <patternFill patternType="solid">
          <bgColor rgb="FFFFFF00"/>
        </patternFill>
      </fill>
      <alignment wrapText="1" readingOrder="0"/>
      <border outline="0">
        <top/>
      </border>
    </odxf>
    <ndxf>
      <numFmt numFmtId="2" formatCode="0.00"/>
      <fill>
        <patternFill patternType="none">
          <bgColor indexed="65"/>
        </patternFill>
      </fill>
      <alignment wrapText="0" readingOrder="0"/>
      <border outline="0">
        <top style="thin">
          <color indexed="64"/>
        </top>
      </border>
    </ndxf>
  </rcc>
  <rcc rId="44" sId="1">
    <nc r="A72" t="inlineStr">
      <is>
        <t>0701</t>
      </is>
    </nc>
  </rcc>
  <rcc rId="45" sId="1" odxf="1" dxf="1">
    <nc r="B72" t="inlineStr">
      <is>
        <t>53.Управление образование Администрации ЗАТО Северск</t>
      </is>
    </nc>
    <odxf>
      <alignment vertical="center" readingOrder="0"/>
    </odxf>
    <ndxf>
      <alignment vertical="top" readingOrder="0"/>
    </ndxf>
  </rcc>
  <rcc rId="46" sId="1">
    <nc r="C72" t="inlineStr">
      <is>
        <t>Предоставлении субсидии на иные цели МБДОУ "Детский сад №25" на оплату текущего ремонта асфальтового покрытия на внутр.стороне здания по ул.Куйбышева 13а</t>
      </is>
    </nc>
  </rcc>
  <rcc rId="47" sId="1">
    <nc r="D72" t="inlineStr">
      <is>
        <t>от 11.11.2015 №1848-р</t>
      </is>
    </nc>
  </rcc>
  <rcc rId="48" sId="1" odxf="1" dxf="1" numFmtId="4">
    <nc r="F72">
      <v>133.04</v>
    </nc>
    <odxf>
      <numFmt numFmtId="4" formatCode="#,##0.00"/>
      <fill>
        <patternFill patternType="solid">
          <bgColor rgb="FFFFFF00"/>
        </patternFill>
      </fill>
      <alignment wrapText="1" readingOrder="0"/>
      <border outline="0">
        <top/>
      </border>
    </odxf>
    <ndxf>
      <numFmt numFmtId="2" formatCode="0.00"/>
      <fill>
        <patternFill patternType="none">
          <bgColor indexed="65"/>
        </patternFill>
      </fill>
      <alignment wrapText="0" readingOrder="0"/>
      <border outline="0">
        <top style="thin">
          <color indexed="64"/>
        </top>
      </border>
    </ndxf>
  </rcc>
  <rcc rId="49" sId="1" odxf="1" dxf="1">
    <nc r="B73" t="inlineStr">
      <is>
        <t>54.УКС Администрации ЗАТО Северск</t>
      </is>
    </nc>
    <odxf>
      <alignment vertical="center" readingOrder="0"/>
    </odxf>
    <ndxf>
      <alignment vertical="top" readingOrder="0"/>
    </ndxf>
  </rcc>
  <rcc rId="50" sId="1">
    <nc r="C73" t="inlineStr">
      <is>
        <t>Выплата однократного единовременного поощрения в связи с прекращением муниципальной службы (выходом на пенсию) Сидорова Павла Анатольевича–советника Управления капитального строительства производственно технического отдела Администрации ЗАТО Северск</t>
      </is>
    </nc>
  </rcc>
  <rcc rId="51" sId="1">
    <nc r="D73" t="inlineStr">
      <is>
        <t>от 11.11.2015 №1847-р</t>
      </is>
    </nc>
  </rcc>
  <rcc rId="52" sId="1" odxf="1" dxf="1" numFmtId="4">
    <nc r="F73">
      <v>417.71</v>
    </nc>
    <odxf>
      <numFmt numFmtId="4" formatCode="#,##0.00"/>
      <fill>
        <patternFill patternType="solid">
          <bgColor rgb="FFFFFF00"/>
        </patternFill>
      </fill>
      <alignment wrapText="1" readingOrder="0"/>
      <border outline="0">
        <top/>
      </border>
    </odxf>
    <ndxf>
      <numFmt numFmtId="2" formatCode="0.00"/>
      <fill>
        <patternFill patternType="none">
          <bgColor indexed="65"/>
        </patternFill>
      </fill>
      <alignment wrapText="0" readingOrder="0"/>
      <border outline="0">
        <top style="thin">
          <color indexed="64"/>
        </top>
      </border>
    </ndxf>
  </rcc>
  <rdn rId="0" localSheetId="1" customView="1" name="Z_D4BAA50F_F2F5_4659_B5AE_B69957446E9A_.wvu.PrintTitles" hidden="1" oldHidden="1">
    <formula>Лист1!$9:$9</formula>
  </rdn>
  <rcv guid="{D4BAA50F-F2F5-4659-B5AE-B69957446E9A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144" sId="1">
    <oc r="A87" t="inlineStr">
      <is>
        <t>77 38 87</t>
      </is>
    </oc>
    <nc r="A87" t="inlineStr">
      <is>
        <t>77 38 86</t>
      </is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v guid="{ABB0D4B0-CEE2-42BF-BDE2-AF04F2496F90}" action="delete"/>
  <rdn rId="0" localSheetId="1" customView="1" name="Z_ABB0D4B0_CEE2_42BF_BDE2_AF04F2496F90_.wvu.PrintArea" hidden="1" oldHidden="1">
    <formula>Лист1!$A$1:$G$105</formula>
    <oldFormula>Лист1!$A$1:$G$105</oldFormula>
  </rdn>
  <rdn rId="0" localSheetId="1" customView="1" name="Z_ABB0D4B0_CEE2_42BF_BDE2_AF04F2496F90_.wvu.PrintTitles" hidden="1" oldHidden="1">
    <formula>Лист1!$9:$9</formula>
    <oldFormula>Лист1!$9:$9</oldFormula>
  </rdn>
  <rdn rId="0" localSheetId="1" customView="1" name="Z_ABB0D4B0_CEE2_42BF_BDE2_AF04F2496F90_.wvu.Rows" hidden="1" oldHidden="1">
    <formula>Лист1!$92:$98</formula>
    <oldFormula>Лист1!$92:$98</oldFormula>
  </rdn>
  <rcv guid="{ABB0D4B0-CEE2-42BF-BDE2-AF04F2496F90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v guid="{ABB0D4B0-CEE2-42BF-BDE2-AF04F2496F90}" action="delete"/>
  <rdn rId="0" localSheetId="1" customView="1" name="Z_ABB0D4B0_CEE2_42BF_BDE2_AF04F2496F90_.wvu.PrintArea" hidden="1" oldHidden="1">
    <formula>Лист1!$A$1:$G$105</formula>
    <oldFormula>Лист1!$A$1:$G$105</oldFormula>
  </rdn>
  <rdn rId="0" localSheetId="1" customView="1" name="Z_ABB0D4B0_CEE2_42BF_BDE2_AF04F2496F90_.wvu.PrintTitles" hidden="1" oldHidden="1">
    <formula>Лист1!$9:$9</formula>
    <oldFormula>Лист1!$9:$9</oldFormula>
  </rdn>
  <rdn rId="0" localSheetId="1" customView="1" name="Z_ABB0D4B0_CEE2_42BF_BDE2_AF04F2496F90_.wvu.Rows" hidden="1" oldHidden="1">
    <formula>Лист1!$92:$98</formula>
    <oldFormula>Лист1!$92:$98</oldFormula>
  </rdn>
  <rcv guid="{ABB0D4B0-CEE2-42BF-BDE2-AF04F2496F90}" action="add"/>
</revisions>
</file>

<file path=xl/revisions/revisionLog11111.xml><?xml version="1.0" encoding="utf-8"?>
<revisions xmlns="http://schemas.openxmlformats.org/spreadsheetml/2006/main" xmlns:r="http://schemas.openxmlformats.org/officeDocument/2006/relationships"/>
</file>

<file path=xl/revisions/revisionLog12.xml><?xml version="1.0" encoding="utf-8"?>
<revisions xmlns="http://schemas.openxmlformats.org/spreadsheetml/2006/main" xmlns:r="http://schemas.openxmlformats.org/officeDocument/2006/relationships">
  <rcc rId="65" sId="1">
    <oc r="F18">
      <f>SUM(F20:F73)-F68</f>
    </oc>
    <nc r="F18">
      <f>SUM(F20:F74)-F68</f>
    </nc>
  </rcc>
  <rcc rId="66" sId="1">
    <oc r="G18">
      <f>SUM(G20:G73)-G68</f>
    </oc>
    <nc r="G18">
      <f>SUM(G20:G74)-G68</f>
    </nc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rc rId="32" sId="1" ref="A71:XFD71" action="insertRow">
    <undo index="0" exp="area" ref3D="1" dr="$A$90:$XFD$96" dn="Z_ABB0D4B0_CEE2_42BF_BDE2_AF04F2496F90_.wvu.Rows" sId="1"/>
  </rrc>
  <rrc rId="33" sId="1" ref="A71:XFD71" action="insertRow">
    <undo index="0" exp="area" ref3D="1" dr="$A$91:$XFD$97" dn="Z_ABB0D4B0_CEE2_42BF_BDE2_AF04F2496F90_.wvu.Rows" sId="1"/>
  </rrc>
  <rrc rId="34" sId="1" ref="A71:XFD71" action="insertRow">
    <undo index="0" exp="area" ref3D="1" dr="$A$92:$XFD$98" dn="Z_ABB0D4B0_CEE2_42BF_BDE2_AF04F2496F90_.wvu.Rows" sId="1"/>
  </rrc>
  <rfmt sheetId="1" sqref="A71:E73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fmt sheetId="1" sqref="F71:F73">
    <dxf>
      <fill>
        <patternFill patternType="solid">
          <bgColor rgb="FFFFFF00"/>
        </patternFill>
      </fill>
    </dxf>
  </rfmt>
  <rcc rId="35" sId="1">
    <nc r="G71">
      <f>E71+F71</f>
    </nc>
  </rcc>
  <rcc rId="36" sId="1">
    <nc r="G72">
      <f>E72+F72</f>
    </nc>
  </rcc>
  <rcc rId="37" sId="1">
    <nc r="G73">
      <f>E73+F73</f>
    </nc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27" sId="1" odxf="1" dxf="1" numFmtId="4">
    <nc r="E69">
      <v>277.85000000000002</v>
    </nc>
    <odxf>
      <numFmt numFmtId="2" formatCode="0.00"/>
      <alignment wrapText="0" readingOrder="0"/>
    </odxf>
    <ndxf>
      <numFmt numFmtId="4" formatCode="#,##0.00"/>
      <alignment wrapText="1" readingOrder="0"/>
    </ndxf>
  </rcc>
  <rcc rId="28" sId="1" odxf="1" dxf="1" numFmtId="4">
    <nc r="E70">
      <v>387.12</v>
    </nc>
    <odxf>
      <numFmt numFmtId="2" formatCode="0.00"/>
      <alignment wrapText="0" readingOrder="0"/>
    </odxf>
    <ndxf>
      <numFmt numFmtId="4" formatCode="#,##0.00"/>
      <alignment wrapText="1" readingOrder="0"/>
    </ndxf>
  </rcc>
  <rcc rId="29" sId="1" numFmtId="4">
    <oc r="F69">
      <v>277.85000000000002</v>
    </oc>
    <nc r="F69"/>
  </rcc>
  <rcc rId="30" sId="1" numFmtId="4">
    <oc r="F70">
      <v>387.12</v>
    </oc>
    <nc r="F70"/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9" sId="1" odxf="1" dxf="1" numFmtId="4">
    <nc r="E62">
      <v>26.71</v>
    </nc>
    <odxf>
      <numFmt numFmtId="2" formatCode="0.00"/>
      <alignment wrapText="0" readingOrder="0"/>
      <border outline="0">
        <left/>
      </border>
    </odxf>
    <ndxf>
      <numFmt numFmtId="4" formatCode="#,##0.00"/>
      <alignment wrapText="1" readingOrder="0"/>
      <border outline="0">
        <left style="thin">
          <color indexed="64"/>
        </left>
      </border>
    </ndxf>
  </rcc>
  <rcc rId="10" sId="1" odxf="1" dxf="1" numFmtId="4">
    <nc r="E63">
      <v>45</v>
    </nc>
    <odxf>
      <numFmt numFmtId="2" formatCode="0.00"/>
      <alignment wrapText="0" readingOrder="0"/>
      <border outline="0">
        <left/>
      </border>
    </odxf>
    <ndxf>
      <numFmt numFmtId="4" formatCode="#,##0.00"/>
      <alignment wrapText="1" readingOrder="0"/>
      <border outline="0">
        <left style="thin">
          <color indexed="64"/>
        </left>
      </border>
    </ndxf>
  </rcc>
  <rcc rId="11" sId="1" odxf="1" dxf="1" numFmtId="4">
    <nc r="E64">
      <v>20</v>
    </nc>
    <odxf>
      <numFmt numFmtId="2" formatCode="0.00"/>
      <alignment wrapText="0" readingOrder="0"/>
      <border outline="0">
        <left/>
      </border>
    </odxf>
    <ndxf>
      <numFmt numFmtId="4" formatCode="#,##0.00"/>
      <alignment wrapText="1" readingOrder="0"/>
      <border outline="0">
        <left style="thin">
          <color indexed="64"/>
        </left>
      </border>
    </ndxf>
  </rcc>
  <rcc rId="12" sId="1" odxf="1" dxf="1" numFmtId="4">
    <nc r="E65">
      <v>170</v>
    </nc>
    <odxf>
      <numFmt numFmtId="2" formatCode="0.00"/>
      <alignment wrapText="0" readingOrder="0"/>
      <border outline="0">
        <left/>
      </border>
    </odxf>
    <ndxf>
      <numFmt numFmtId="4" formatCode="#,##0.00"/>
      <alignment wrapText="1" readingOrder="0"/>
      <border outline="0">
        <left style="thin">
          <color indexed="64"/>
        </left>
      </border>
    </ndxf>
  </rcc>
  <rcc rId="13" sId="1" odxf="1" dxf="1" numFmtId="4">
    <nc r="E66">
      <v>40</v>
    </nc>
    <odxf>
      <numFmt numFmtId="2" formatCode="0.00"/>
      <alignment wrapText="0" readingOrder="0"/>
      <border outline="0">
        <left/>
        <top/>
      </border>
    </odxf>
    <ndxf>
      <numFmt numFmtId="4" formatCode="#,##0.00"/>
      <alignment wrapText="1" readingOrder="0"/>
      <border outline="0">
        <left style="thin">
          <color indexed="64"/>
        </left>
        <top style="thin">
          <color indexed="64"/>
        </top>
      </border>
    </ndxf>
  </rcc>
  <rcc rId="14" sId="1" odxf="1" dxf="1" numFmtId="4">
    <nc r="E67">
      <v>30</v>
    </nc>
    <odxf>
      <numFmt numFmtId="2" formatCode="0.00"/>
      <alignment wrapText="0" readingOrder="0"/>
      <border outline="0">
        <left/>
        <top/>
      </border>
    </odxf>
    <ndxf>
      <numFmt numFmtId="4" formatCode="#,##0.00"/>
      <alignment wrapText="1" readingOrder="0"/>
      <border outline="0">
        <left style="thin">
          <color indexed="64"/>
        </left>
        <top style="thin">
          <color indexed="64"/>
        </top>
      </border>
    </ndxf>
  </rcc>
  <rfmt sheetId="1" sqref="E68" start="0" length="0">
    <dxf>
      <numFmt numFmtId="4" formatCode="#,##0.00"/>
      <alignment wrapText="1" readingOrder="0"/>
    </dxf>
  </rfmt>
  <rcc rId="15" sId="1" numFmtId="4">
    <oc r="F62">
      <v>26.71</v>
    </oc>
    <nc r="F62"/>
  </rcc>
  <rcc rId="16" sId="1" numFmtId="4">
    <oc r="F63">
      <v>45</v>
    </oc>
    <nc r="F63"/>
  </rcc>
  <rcc rId="17" sId="1" numFmtId="4">
    <oc r="F64">
      <v>20</v>
    </oc>
    <nc r="F64"/>
  </rcc>
  <rcc rId="18" sId="1" numFmtId="4">
    <oc r="F65">
      <v>170</v>
    </oc>
    <nc r="F65"/>
  </rcc>
  <rcc rId="19" sId="1" numFmtId="4">
    <oc r="F66">
      <v>40</v>
    </oc>
    <nc r="F66"/>
  </rcc>
  <rcc rId="20" sId="1" numFmtId="4">
    <oc r="F67">
      <v>30</v>
    </oc>
    <nc r="F67"/>
  </rcc>
  <rcc rId="21" sId="1" numFmtId="4">
    <nc r="E68">
      <v>3139.78</v>
    </nc>
  </rcc>
  <rcc rId="22" sId="1">
    <oc r="F68">
      <f>F69+F70</f>
    </oc>
    <nc r="F68"/>
  </rcc>
  <rcc rId="23" sId="1">
    <nc r="A68" t="inlineStr">
      <is>
        <t>0102
0103</t>
      </is>
    </nc>
  </rcc>
  <rrc rId="24" sId="1" ref="A69:XFD69" action="deleteRow">
    <undo index="0" exp="area" ref3D="1" dr="$A$92:$XFD$98" dn="Z_ABB0D4B0_CEE2_42BF_BDE2_AF04F2496F90_.wvu.Rows" sId="1"/>
    <rfmt sheetId="1" xfDxf="1" sqref="A69:XFD69" start="0" length="0"/>
    <rcc rId="0" sId="1" dxf="1">
      <nc r="A69" t="inlineStr">
        <is>
          <t>0102</t>
        </is>
      </nc>
      <ndxf>
        <font>
          <sz val="12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9" start="0" length="0">
      <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9" start="0" length="0">
      <dxf>
        <font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9" start="0" length="0">
      <dxf>
        <font>
          <sz val="12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9" start="0" length="0">
      <dxf>
        <font>
          <sz val="12"/>
          <color auto="1"/>
          <name val="Times New Roman"/>
          <scheme val="none"/>
        </font>
        <numFmt numFmtId="2" formatCode="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4">
      <nc r="F69">
        <v>1374.22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9">
        <f>E69+F69</f>
      </nc>
      <ndxf>
        <font>
          <sz val="12"/>
          <color auto="1"/>
          <name val="Times New Roman"/>
          <scheme val="none"/>
        </font>
        <numFmt numFmtId="4" formatCode="#,##0.0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" sId="1" ref="A69:XFD69" action="deleteRow">
    <undo index="0" exp="area" ref3D="1" dr="$A$91:$XFD$97" dn="Z_ABB0D4B0_CEE2_42BF_BDE2_AF04F2496F90_.wvu.Rows" sId="1"/>
    <rfmt sheetId="1" xfDxf="1" sqref="A69:XFD69" start="0" length="0"/>
    <rcc rId="0" sId="1" dxf="1">
      <nc r="A69" t="inlineStr">
        <is>
          <t>0103</t>
        </is>
      </nc>
      <ndxf>
        <font>
          <sz val="12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9" start="0" length="0">
      <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9" start="0" length="0">
      <dxf>
        <font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9" start="0" length="0">
      <dxf>
        <font>
          <sz val="12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9" start="0" length="0">
      <dxf>
        <font>
          <sz val="12"/>
          <color auto="1"/>
          <name val="Times New Roman"/>
          <scheme val="none"/>
        </font>
        <numFmt numFmtId="2" formatCode="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4">
      <nc r="F69">
        <v>1765.56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9">
        <f>E69+F69</f>
      </nc>
      <ndxf>
        <font>
          <sz val="12"/>
          <color auto="1"/>
          <name val="Times New Roman"/>
          <scheme val="none"/>
        </font>
        <numFmt numFmtId="4" formatCode="#,##0.0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cc rId="7" sId="1">
    <oc r="G75" t="inlineStr">
      <is>
        <t>4 917,92»;</t>
      </is>
    </oc>
    <nc r="G75" t="inlineStr">
      <is>
        <t>3 876,43»;</t>
      </is>
    </nc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79" sId="1" numFmtId="4">
    <oc r="F17">
      <v>2340</v>
    </oc>
    <nc r="F17">
      <v>-1041.49</v>
    </nc>
  </rcc>
  <rcc rId="80" sId="1" odxf="1" dxf="1">
    <nc r="M17">
      <f>G17-G18</f>
    </nc>
    <odxf>
      <numFmt numFmtId="0" formatCode="General"/>
    </odxf>
    <ndxf>
      <numFmt numFmtId="4" formatCode="#,##0.00"/>
    </ndxf>
  </rcc>
  <rcc rId="81" sId="1">
    <oc r="F73">
      <v>417.71</v>
    </oc>
    <nc r="F73">
      <f>417.71+488.74</f>
    </nc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62" sId="1">
    <oc r="G18">
      <f>SUM(G20:G70)-G68</f>
    </oc>
    <nc r="G18">
      <f>SUM(G20:G73)-G68</f>
    </nc>
  </rcc>
  <rrc rId="63" sId="1" ref="A74:XFD74" action="insertRow">
    <undo index="0" exp="area" ref3D="1" dr="$A$93:$XFD$99" dn="Z_ABB0D4B0_CEE2_42BF_BDE2_AF04F2496F90_.wvu.Rows" sId="1"/>
  </rrc>
  <rfmt sheetId="1" sqref="A74:E7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59" sId="1" numFmtId="4">
    <oc r="E34">
      <v>14</v>
    </oc>
    <nc r="E34">
      <f>14-0.58</f>
    </nc>
  </rcc>
  <rcc rId="60" sId="1" numFmtId="4">
    <oc r="F34">
      <v>-0.57999999999999996</v>
    </oc>
    <nc r="F34"/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55" sId="1">
    <oc r="F18">
      <f>SUM(F20:F70)-F68</f>
    </oc>
    <nc r="F18">
      <f>SUM(F20:F73)-F68</f>
    </nc>
  </rcc>
  <rcc rId="56" sId="1" numFmtId="4">
    <oc r="E30">
      <v>130.93</v>
    </oc>
    <nc r="E30">
      <f>130.93-27</f>
    </nc>
  </rcc>
  <rcc rId="57" sId="1" numFmtId="4">
    <oc r="F30">
      <v>-27</v>
    </oc>
    <nc r="F30"/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fmt sheetId="1" sqref="J19" start="0" length="0">
    <dxf>
      <numFmt numFmtId="4" formatCode="#,##0.00"/>
    </dxf>
  </rfmt>
  <rfmt sheetId="1" sqref="F10">
    <dxf>
      <fill>
        <patternFill>
          <bgColor theme="0"/>
        </patternFill>
      </fill>
    </dxf>
  </rfmt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91" sId="1">
    <oc r="M17">
      <f>G17-G18</f>
    </oc>
    <nc r="M17"/>
  </rcc>
  <rcc rId="92" sId="1" odxf="1" dxf="1">
    <nc r="J17">
      <f>G17-G18</f>
    </nc>
    <odxf>
      <numFmt numFmtId="0" formatCode="General"/>
    </odxf>
    <ndxf>
      <numFmt numFmtId="4" formatCode="#,##0.00"/>
    </ndxf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75" sId="1">
    <oc r="E18">
      <f>SUM(E20:E70)-E68</f>
    </oc>
    <nc r="E18">
      <f>SUM(E20:E70)</f>
    </nc>
  </rcc>
  <rcc rId="76" sId="1">
    <oc r="F18">
      <f>SUM(F20:F74)-F68</f>
    </oc>
    <nc r="F18">
      <f>SUM(F20:F74)</f>
    </nc>
  </rcc>
  <rcc rId="77" sId="1">
    <oc r="G18">
      <f>SUM(G20:G74)-G68</f>
    </oc>
    <nc r="G18">
      <f>SUM(G20:G74)</f>
    </nc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411111.xml><?xml version="1.0" encoding="utf-8"?>
<revisions xmlns="http://schemas.openxmlformats.org/spreadsheetml/2006/main" xmlns:r="http://schemas.openxmlformats.org/officeDocument/2006/relationships">
  <rcc rId="68" sId="1">
    <nc r="B74" t="inlineStr">
      <is>
        <t>55.Финансовое управление Администрации ЗАТО Северск</t>
      </is>
    </nc>
  </rcc>
  <rcc rId="69" sId="1">
    <nc r="C74" t="inlineStr">
      <is>
        <t>Выплата государственной пошлины по апеллционной жалобе открытому акционерному обществу "Новосибирскому оловянному комбинату"</t>
      </is>
    </nc>
  </rcc>
  <rcc rId="70" sId="1">
    <nc r="D74" t="inlineStr">
      <is>
        <t>от 23.11.2015          № 1883-р</t>
      </is>
    </nc>
  </rcc>
  <rcc rId="71" sId="1" numFmtId="4">
    <nc r="F74">
      <v>2</v>
    </nc>
  </rcc>
  <rcc rId="72" sId="1">
    <nc r="G74">
      <f>E74+F74</f>
    </nc>
  </rcc>
</revisions>
</file>

<file path=xl/revisions/revisionLog15.xml><?xml version="1.0" encoding="utf-8"?>
<revisions xmlns="http://schemas.openxmlformats.org/spreadsheetml/2006/main" xmlns:r="http://schemas.openxmlformats.org/officeDocument/2006/relationships">
  <rcv guid="{56A5C25D-E441-4795-AA34-7B91EF20305A}" action="delete"/>
  <rdn rId="0" localSheetId="1" customView="1" name="Z_56A5C25D_E441_4795_AA34_7B91EF20305A_.wvu.PrintArea" hidden="1" oldHidden="1">
    <formula>Лист1!$A$1:$G$87</formula>
    <oldFormula>Лист1!$A$1:$G$87</oldFormula>
  </rdn>
  <rdn rId="0" localSheetId="1" customView="1" name="Z_56A5C25D_E441_4795_AA34_7B91EF20305A_.wvu.PrintTitles" hidden="1" oldHidden="1">
    <formula>Лист1!$9:$9</formula>
    <oldFormula>Лист1!$9:$9</oldFormula>
  </rdn>
  <rcv guid="{56A5C25D-E441-4795-AA34-7B91EF20305A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fmt sheetId="1" sqref="C42" start="0" length="0">
    <dxf/>
  </rfmt>
  <rcc rId="131" sId="1">
    <oc r="C73" t="inlineStr">
      <is>
        <t>Выплата государственной пошлины по апеллционной жалобе открытому акционерному обществу "Новосибирский оловянный комбинат"</t>
      </is>
    </oc>
    <nc r="C73" t="inlineStr">
      <is>
        <t>Исполнение судебного акта Арбитражного суда Новосибирской области по апелляционной жалобе открытому акционерному обществу "Новосибирский оловянный комбинат"</t>
      </is>
    </nc>
  </rcc>
</revisions>
</file>

<file path=xl/revisions/revisionLog1511.xml><?xml version="1.0" encoding="utf-8"?>
<revisions xmlns="http://schemas.openxmlformats.org/spreadsheetml/2006/main" xmlns:r="http://schemas.openxmlformats.org/officeDocument/2006/relationships">
  <rcc rId="99" sId="1" numFmtId="4">
    <oc r="F17">
      <v>-1041.49</v>
    </oc>
    <nc r="F17"/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c rId="89" sId="1">
    <oc r="C71" t="inlineStr">
      <is>
        <t>Предоставлении субсидии на иные цели МБДОУ "Детский сад №25" на оплату текущего ремонта асфальтового покрытия на внутр.стороне здания по ул.Куйбышева 13а</t>
      </is>
    </oc>
    <nc r="C71" t="inlineStr">
      <is>
        <t>Предоставление субсидии на иные цели МБДОУ "Детский сад №25" на оплату текущего ремонта асфальтового покрытия на внутр.стороне здания по ул.Куйбышева 13а</t>
      </is>
    </nc>
  </rcc>
  <rdn rId="0" localSheetId="1" customView="1" name="Z_BAE36207_AC39_4B9F_B278_30AE8FAB749E_.wvu.PrintTitles" hidden="1" oldHidden="1">
    <formula>Лист1!$9:$9</formula>
  </rdn>
  <rcv guid="{BAE36207-AC39-4B9F-B278-30AE8FAB749E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fmt sheetId="1" sqref="F71">
    <dxf>
      <fill>
        <patternFill patternType="solid">
          <bgColor rgb="FFFFFF00"/>
        </patternFill>
      </fill>
    </dxf>
  </rfmt>
  <rcc rId="83" sId="1" numFmtId="4">
    <oc r="F71">
      <v>20</v>
    </oc>
    <nc r="F71"/>
  </rcc>
  <rrc rId="84" sId="1" ref="A71:XFD71" action="deleteRow">
    <undo index="0" exp="area" ref3D="1" dr="$A$94:$XFD$100" dn="Z_ABB0D4B0_CEE2_42BF_BDE2_AF04F2496F90_.wvu.Rows" sId="1"/>
    <rfmt sheetId="1" xfDxf="1" sqref="A71:XFD71" start="0" length="0"/>
    <rcc rId="0" sId="1" dxf="1">
      <nc r="A71" t="inlineStr">
        <is>
          <t>0702</t>
        </is>
      </nc>
      <ndxf>
        <font>
          <sz val="12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1" t="inlineStr">
        <is>
          <t>52.Управление образование Администрации ЗАТО Северск</t>
        </is>
      </nc>
      <ndxf>
        <font>
          <sz val="12"/>
          <color auto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1" t="inlineStr">
        <is>
          <t>Предоставлении субсидии на иные цели МБОУ "СОШ №197" еа приобретение телевизора и МФУ(принтер/сканер/копир)</t>
        </is>
      </nc>
      <ndxf>
        <font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1" t="inlineStr">
        <is>
          <t xml:space="preserve">         от 16.10.15 №1707-р           </t>
        </is>
      </nc>
      <ndxf>
        <font>
          <sz val="12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71" start="0" length="0">
      <dxf>
        <font>
          <sz val="12"/>
          <color auto="1"/>
          <name val="Times New Roman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1" start="0" length="0">
      <dxf>
        <font>
          <sz val="12"/>
          <color auto="1"/>
          <name val="Times New Roman"/>
          <scheme val="none"/>
        </font>
        <numFmt numFmtId="2" formatCode="0.00"/>
        <fill>
          <patternFill patternType="solid">
            <bgColor rgb="FFFFFF0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1">
        <f>E71+F71</f>
      </nc>
      <ndxf>
        <font>
          <sz val="12"/>
          <color auto="1"/>
          <name val="Times New Roman"/>
          <scheme val="none"/>
        </font>
        <numFmt numFmtId="4" formatCode="#,##0.0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</rrc>
  <rcc rId="85" sId="1">
    <oc r="B71" t="inlineStr">
      <is>
        <t>53.Управление образование Администрации ЗАТО Северск</t>
      </is>
    </oc>
    <nc r="B71" t="inlineStr">
      <is>
        <t>52.Управление образование Администрации ЗАТО Северск</t>
      </is>
    </nc>
  </rcc>
  <rcc rId="86" sId="1">
    <oc r="B72" t="inlineStr">
      <is>
        <t>54.УКС Администрации ЗАТО Северск</t>
      </is>
    </oc>
    <nc r="B72" t="inlineStr">
      <is>
        <t>53.УКС Администрации ЗАТО Северск</t>
      </is>
    </nc>
  </rcc>
  <rcc rId="87" sId="1">
    <oc r="B73" t="inlineStr">
      <is>
        <t>55.Финансовое управление Администрации ЗАТО Северск</t>
      </is>
    </oc>
    <nc r="B73" t="inlineStr">
      <is>
        <t>54.Финансовое управление Администрации ЗАТО Северск</t>
      </is>
    </nc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v guid="{56A5C25D-E441-4795-AA34-7B91EF20305A}" action="delete"/>
  <rdn rId="0" localSheetId="1" customView="1" name="Z_56A5C25D_E441_4795_AA34_7B91EF20305A_.wvu.PrintArea" hidden="1" oldHidden="1">
    <formula>Лист1!$A$1:$G$87</formula>
    <oldFormula>Лист1!$A$1:$G$87</oldFormula>
  </rdn>
  <rdn rId="0" localSheetId="1" customView="1" name="Z_56A5C25D_E441_4795_AA34_7B91EF20305A_.wvu.PrintTitles" hidden="1" oldHidden="1">
    <formula>Лист1!$9:$9</formula>
    <oldFormula>Лист1!$9:$9</oldFormula>
  </rdn>
  <rcv guid="{56A5C25D-E441-4795-AA34-7B91EF20305A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v guid="{56A5C25D-E441-4795-AA34-7B91EF20305A}" action="delete"/>
  <rdn rId="0" localSheetId="1" customView="1" name="Z_56A5C25D_E441_4795_AA34_7B91EF20305A_.wvu.PrintArea" hidden="1" oldHidden="1">
    <formula>Лист1!$A$1:$G$87</formula>
    <oldFormula>Лист1!$A$1:$G$87</oldFormula>
  </rdn>
  <rdn rId="0" localSheetId="1" customView="1" name="Z_56A5C25D_E441_4795_AA34_7B91EF20305A_.wvu.PrintTitles" hidden="1" oldHidden="1">
    <formula>Лист1!$9:$9</formula>
    <oldFormula>Лист1!$9:$9</oldFormula>
  </rdn>
  <rcv guid="{56A5C25D-E441-4795-AA34-7B91EF20305A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104" sId="1">
    <oc r="C73" t="inlineStr">
      <is>
        <t>Выплата государственной пошлины по апеллционной жалобе открытому акционерному обществу "Новосибирскому оловянному комбинату"</t>
      </is>
    </oc>
    <nc r="C73" t="inlineStr">
      <is>
        <t>Выплата государственной пошлины по апеллционной жалобе открытому акционерному обществу "Новосибирский оловянный комбинат"</t>
      </is>
    </nc>
  </rcc>
</revisions>
</file>

<file path=xl/revisions/revisionLog16111.xml><?xml version="1.0" encoding="utf-8"?>
<revisions xmlns="http://schemas.openxmlformats.org/spreadsheetml/2006/main" xmlns:r="http://schemas.openxmlformats.org/officeDocument/2006/relationships">
  <rdn rId="0" localSheetId="1" customView="1" name="Z_56A5C25D_E441_4795_AA34_7B91EF20305A_.wvu.PrintArea" hidden="1" oldHidden="1">
    <formula>Лист1!$A$1:$G$106</formula>
  </rdn>
  <rdn rId="0" localSheetId="1" customView="1" name="Z_56A5C25D_E441_4795_AA34_7B91EF20305A_.wvu.PrintTitles" hidden="1" oldHidden="1">
    <formula>Лист1!$9:$9</formula>
  </rdn>
  <rcv guid="{56A5C25D-E441-4795-AA34-7B91EF20305A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611111.xml><?xml version="1.0" encoding="utf-8"?>
<revisions xmlns="http://schemas.openxmlformats.org/spreadsheetml/2006/main" xmlns:r="http://schemas.openxmlformats.org/officeDocument/2006/relationships">
  <rcc rId="94" sId="1">
    <oc r="C72" t="inlineStr">
      <is>
        <t>Выплата однократного единовременного поощрения в связи с прекращением муниципальной службы (выходом на пенсию) Сидорова Павла Анатольевича–советника Управления капитального строительства производственно технического отдела Администрации ЗАТО Северск</t>
      </is>
    </oc>
    <nc r="C72" t="inlineStr">
      <is>
        <t xml:space="preserve">Выплата однократного единовременного поощрения в связи с прекращением муниципальной службы (выходом на пенсию) </t>
      </is>
    </nc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c rId="136" sId="1">
    <oc r="H65">
      <f>F65+F66+F67+F34</f>
    </oc>
    <nc r="H65"/>
  </rcc>
  <rcc rId="137" sId="1">
    <oc r="H68">
      <f>F68+F69</f>
    </oc>
    <nc r="H68"/>
  </rcc>
  <rcc rId="138" sId="1">
    <oc r="G74">
      <f>G75+4917.92</f>
    </oc>
    <nc r="G74">
      <f>G75+3876.43</f>
    </nc>
  </rcc>
</revisions>
</file>

<file path=xl/revisions/revisionLog171.xml><?xml version="1.0" encoding="utf-8"?>
<revisions xmlns="http://schemas.openxmlformats.org/spreadsheetml/2006/main" xmlns:r="http://schemas.openxmlformats.org/officeDocument/2006/relationships">
  <rfmt sheetId="1" sqref="I18" start="0" length="0">
    <dxf>
      <numFmt numFmtId="4" formatCode="#,##0.00"/>
    </dxf>
  </rfmt>
  <rcc rId="128" sId="1" numFmtId="4">
    <oc r="E17">
      <v>10631.230000000001</v>
    </oc>
    <nc r="E17">
      <v>12971.23</v>
    </nc>
  </rcc>
</revisions>
</file>

<file path=xl/revisions/revisionLog1711.xml><?xml version="1.0" encoding="utf-8"?>
<revisions xmlns="http://schemas.openxmlformats.org/spreadsheetml/2006/main" xmlns:r="http://schemas.openxmlformats.org/officeDocument/2006/relationships">
  <rcc rId="103" sId="1">
    <oc r="C71" t="inlineStr">
      <is>
        <t>Предоставление субсидии на иные цели МБДОУ "Детский сад №25" на оплату текущего ремонта асфальтового покрытия на внутренней стороне здания по ул.Куйбышева 13а</t>
      </is>
    </oc>
    <nc r="C71" t="inlineStr">
      <is>
        <t>Предоставление субсидии на иные цели МБДОУ "Детский сад №25" на оплату текущего ремонта асфальтового покрытия на внутренней стороне здания по ул.Куйбышева, 13а</t>
      </is>
    </nc>
  </rcc>
</revisions>
</file>

<file path=xl/revisions/revisionLog17111.xml><?xml version="1.0" encoding="utf-8"?>
<revisions xmlns="http://schemas.openxmlformats.org/spreadsheetml/2006/main" xmlns:r="http://schemas.openxmlformats.org/officeDocument/2006/relationships">
  <rcc rId="102" sId="1">
    <oc r="C71" t="inlineStr">
      <is>
        <t>Предоставление субсидии на иные цели МБДОУ "Детский сад №25" на оплату текущего ремонта асфальтового покрытия на внутр.стороне здания по ул.Куйбышева 13а</t>
      </is>
    </oc>
    <nc r="C71" t="inlineStr">
      <is>
        <t>Предоставление субсидии на иные цели МБДОУ "Детский сад №25" на оплату текущего ремонта асфальтового покрытия на внутренней стороне здания по ул.Куйбышева 13а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>
  <rfmt sheetId="1" sqref="G82" start="0" length="0">
    <dxf>
      <numFmt numFmtId="4" formatCode="#,##0.00"/>
    </dxf>
  </rfmt>
  <rfmt sheetId="1" sqref="A86" start="0" length="0">
    <dxf/>
  </rfmt>
</revisions>
</file>

<file path=xl/revisions/revisionLog181.xml><?xml version="1.0" encoding="utf-8"?>
<revisions xmlns="http://schemas.openxmlformats.org/spreadsheetml/2006/main" xmlns:r="http://schemas.openxmlformats.org/officeDocument/2006/relationships">
  <rfmt sheetId="1" sqref="H19" start="0" length="0">
    <dxf>
      <numFmt numFmtId="4" formatCode="#,##0.00"/>
    </dxf>
  </rfmt>
</revisions>
</file>

<file path=xl/revisions/revisionLog1811.xml><?xml version="1.0" encoding="utf-8"?>
<revisions xmlns="http://schemas.openxmlformats.org/spreadsheetml/2006/main" xmlns:r="http://schemas.openxmlformats.org/officeDocument/2006/relationships">
  <rcc rId="133" sId="1">
    <oc r="H17">
      <f>G17-G18</f>
    </oc>
    <nc r="H17"/>
  </rcc>
  <rcc rId="134" sId="1">
    <oc r="I17">
      <f>F18-F17</f>
    </oc>
    <nc r="I17"/>
  </rcc>
  <rcc rId="135" sId="1">
    <oc r="J17">
      <f>G17-G18</f>
    </oc>
    <nc r="J17"/>
  </rcc>
</revisions>
</file>

<file path=xl/revisions/revisionLog18111.xml><?xml version="1.0" encoding="utf-8"?>
<revisions xmlns="http://schemas.openxmlformats.org/spreadsheetml/2006/main" xmlns:r="http://schemas.openxmlformats.org/officeDocument/2006/relationships">
  <rrc rId="107" sId="1" ref="A81:XFD81" action="deleteRow">
    <undo index="0" exp="area" ref3D="1" dr="$A$93:$XFD$99" dn="Z_ABB0D4B0_CEE2_42BF_BDE2_AF04F2496F90_.wvu.Rows" sId="1"/>
    <rfmt sheetId="1" xfDxf="1" sqref="A81:XFD81" start="0" length="0"/>
  </rrc>
  <rrc rId="108" sId="1" ref="A81:XFD81" action="deleteRow">
    <undo index="0" exp="area" ref3D="1" dr="$A$92:$XFD$98" dn="Z_ABB0D4B0_CEE2_42BF_BDE2_AF04F2496F90_.wvu.Rows" sId="1"/>
    <rfmt sheetId="1" xfDxf="1" sqref="A81:XFD81" start="0" length="0"/>
  </rrc>
  <rrc rId="109" sId="1" ref="A81:XFD81" action="deleteRow">
    <undo index="0" exp="area" ref3D="1" dr="$A$91:$XFD$97" dn="Z_ABB0D4B0_CEE2_42BF_BDE2_AF04F2496F90_.wvu.Rows" sId="1"/>
    <rfmt sheetId="1" xfDxf="1" sqref="A81:XFD81" start="0" length="0"/>
  </rrc>
  <rrc rId="110" sId="1" ref="A81:XFD81" action="deleteRow">
    <undo index="0" exp="area" ref3D="1" dr="$A$90:$XFD$96" dn="Z_ABB0D4B0_CEE2_42BF_BDE2_AF04F2496F90_.wvu.Rows" sId="1"/>
    <rfmt sheetId="1" xfDxf="1" sqref="A81:XFD81" start="0" length="0"/>
  </rrc>
  <rrc rId="111" sId="1" ref="A81:XFD81" action="deleteRow">
    <undo index="0" exp="area" ref3D="1" dr="$A$89:$XFD$95" dn="Z_ABB0D4B0_CEE2_42BF_BDE2_AF04F2496F90_.wvu.Rows" sId="1"/>
    <rfmt sheetId="1" xfDxf="1" sqref="A81:XFD81" start="0" length="0"/>
  </rrc>
  <rrc rId="112" sId="1" ref="A81:XFD81" action="deleteRow">
    <undo index="0" exp="area" ref3D="1" dr="$A$88:$XFD$94" dn="Z_ABB0D4B0_CEE2_42BF_BDE2_AF04F2496F90_.wvu.Rows" sId="1"/>
    <rfmt sheetId="1" xfDxf="1" sqref="A81:XFD81" start="0" length="0"/>
  </rrc>
  <rrc rId="113" sId="1" ref="A81:XFD81" action="deleteRow">
    <undo index="0" exp="area" ref3D="1" dr="$A$87:$XFD$93" dn="Z_ABB0D4B0_CEE2_42BF_BDE2_AF04F2496F90_.wvu.Rows" sId="1"/>
    <rfmt sheetId="1" xfDxf="1" sqref="A81:XFD81" start="0" length="0"/>
  </rrc>
  <rrc rId="114" sId="1" ref="A81:XFD81" action="deleteRow">
    <undo index="0" exp="area" ref3D="1" dr="$A$86:$XFD$92" dn="Z_ABB0D4B0_CEE2_42BF_BDE2_AF04F2496F90_.wvu.Rows" sId="1"/>
    <rfmt sheetId="1" xfDxf="1" sqref="A81:XFD81" start="0" length="0"/>
  </rrc>
  <rrc rId="115" sId="1" ref="A81:XFD81" action="deleteRow">
    <undo index="0" exp="area" ref3D="1" dr="$A$85:$XFD$91" dn="Z_ABB0D4B0_CEE2_42BF_BDE2_AF04F2496F90_.wvu.Rows" sId="1"/>
    <rfmt sheetId="1" xfDxf="1" sqref="A81:XFD81" start="0" length="0"/>
  </rrc>
  <rrc rId="116" sId="1" ref="A81:XFD81" action="deleteRow">
    <undo index="0" exp="area" ref3D="1" dr="$A$84:$XFD$90" dn="Z_ABB0D4B0_CEE2_42BF_BDE2_AF04F2496F90_.wvu.Rows" sId="1"/>
    <rfmt sheetId="1" xfDxf="1" sqref="A81:XFD81" start="0" length="0"/>
  </rrc>
  <rrc rId="117" sId="1" ref="A81:XFD81" action="deleteRow">
    <undo index="0" exp="area" ref3D="1" dr="$A$83:$XFD$89" dn="Z_ABB0D4B0_CEE2_42BF_BDE2_AF04F2496F90_.wvu.Rows" sId="1"/>
    <rfmt sheetId="1" xfDxf="1" sqref="A81:XFD81" start="0" length="0"/>
  </rrc>
  <rrc rId="118" sId="1" ref="A81:XFD81" action="deleteRow">
    <undo index="0" exp="area" ref3D="1" dr="$A$82:$XFD$88" dn="Z_ABB0D4B0_CEE2_42BF_BDE2_AF04F2496F90_.wvu.Rows" sId="1"/>
    <rfmt sheetId="1" xfDxf="1" sqref="A81:XFD81" start="0" length="0"/>
    <rfmt sheetId="1" sqref="A81" start="0" length="0">
      <dxf>
        <alignment horizontal="center" vertical="top" readingOrder="0"/>
      </dxf>
    </rfmt>
  </rrc>
  <rrc rId="119" sId="1" ref="A81:XFD81" action="deleteRow">
    <undo index="0" exp="area" ref3D="1" dr="$A$81:$XFD$87" dn="Z_ABB0D4B0_CEE2_42BF_BDE2_AF04F2496F90_.wvu.Rows" sId="1"/>
    <rfmt sheetId="1" xfDxf="1" sqref="A81:XFD81" start="0" length="0"/>
  </rrc>
  <rrc rId="120" sId="1" ref="A81:XFD81" action="deleteRow">
    <undo index="0" exp="area" ref3D="1" dr="$A$81:$XFD$86" dn="Z_ABB0D4B0_CEE2_42BF_BDE2_AF04F2496F90_.wvu.Rows" sId="1"/>
    <rfmt sheetId="1" xfDxf="1" sqref="A81:XFD81" start="0" length="0"/>
  </rrc>
  <rrc rId="121" sId="1" ref="A81:XFD81" action="deleteRow">
    <undo index="0" exp="area" ref3D="1" dr="$A$81:$XFD$85" dn="Z_ABB0D4B0_CEE2_42BF_BDE2_AF04F2496F90_.wvu.Rows" sId="1"/>
    <rfmt sheetId="1" xfDxf="1" sqref="A81:XFD81" start="0" length="0"/>
  </rrc>
  <rrc rId="122" sId="1" ref="A81:XFD81" action="deleteRow">
    <undo index="0" exp="area" ref3D="1" dr="$A$81:$XFD$84" dn="Z_ABB0D4B0_CEE2_42BF_BDE2_AF04F2496F90_.wvu.Rows" sId="1"/>
    <rfmt sheetId="1" xfDxf="1" sqref="A81:XFD81" start="0" length="0"/>
  </rrc>
  <rrc rId="123" sId="1" ref="A81:XFD81" action="deleteRow">
    <undo index="0" exp="area" ref3D="1" dr="$A$81:$XFD$83" dn="Z_ABB0D4B0_CEE2_42BF_BDE2_AF04F2496F90_.wvu.Rows" sId="1"/>
    <rfmt sheetId="1" xfDxf="1" sqref="A81:XFD81" start="0" length="0"/>
    <rfmt sheetId="1" sqref="A81" start="0" length="0">
      <dxf>
        <alignment horizontal="center" vertical="top" readingOrder="0"/>
      </dxf>
    </rfmt>
  </rrc>
  <rrc rId="124" sId="1" ref="A81:XFD81" action="deleteRow">
    <undo index="0" exp="area" ref3D="1" dr="$A$81:$XFD$82" dn="Z_ABB0D4B0_CEE2_42BF_BDE2_AF04F2496F90_.wvu.Rows" sId="1"/>
    <rfmt sheetId="1" xfDxf="1" sqref="A81:XFD81" start="0" length="0"/>
    <rfmt sheetId="1" sqref="A81" start="0" length="0">
      <dxf>
        <alignment horizontal="center" vertical="top" readingOrder="0"/>
      </dxf>
    </rfmt>
  </rrc>
  <rrc rId="125" sId="1" ref="A81:XFD81" action="deleteRow">
    <undo index="0" exp="area" ref3D="1" dr="$A$81:$XFD$81" dn="Z_ABB0D4B0_CEE2_42BF_BDE2_AF04F2496F90_.wvu.Rows" sId="1"/>
    <rfmt sheetId="1" xfDxf="1" sqref="A81:XFD81" start="0" length="0"/>
    <rfmt sheetId="1" sqref="A81" start="0" length="0">
      <dxf>
        <alignment horizontal="center" vertical="top" readingOrder="0"/>
      </dxf>
    </rfmt>
  </rrc>
  <rcv guid="{56A5C25D-E441-4795-AA34-7B91EF20305A}" action="delete"/>
  <rdn rId="0" localSheetId="1" customView="1" name="Z_56A5C25D_E441_4795_AA34_7B91EF20305A_.wvu.PrintArea" hidden="1" oldHidden="1">
    <formula>Лист1!$A$1:$G$87</formula>
    <oldFormula>Лист1!$A$1:$G$87</oldFormula>
  </rdn>
  <rdn rId="0" localSheetId="1" customView="1" name="Z_56A5C25D_E441_4795_AA34_7B91EF20305A_.wvu.PrintTitles" hidden="1" oldHidden="1">
    <formula>Лист1!$9:$9</formula>
    <oldFormula>Лист1!$9:$9</oldFormula>
  </rdn>
  <rcv guid="{56A5C25D-E441-4795-AA34-7B91EF20305A}" action="add"/>
</revisions>
</file>

<file path=xl/revisions/revisionLog181111.xml><?xml version="1.0" encoding="utf-8"?>
<revisions xmlns="http://schemas.openxmlformats.org/spreadsheetml/2006/main" xmlns:r="http://schemas.openxmlformats.org/officeDocument/2006/relationships">
  <rcc rId="105" sId="1">
    <nc r="A72" t="inlineStr">
      <is>
        <t>0401</t>
      </is>
    </nc>
  </rcc>
  <rcc rId="106" sId="1">
    <nc r="A73" t="inlineStr">
      <is>
        <t>0113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>
  <rcc rId="141" sId="1" odxf="1" dxf="1">
    <oc r="A86" t="inlineStr">
      <is>
        <t>Наталья Владимировна Юртаева</t>
      </is>
    </oc>
    <nc r="A86" t="inlineStr">
      <is>
        <t>Кристина Вячеславовна Попова</t>
      </is>
    </nc>
    <odxf/>
    <ndxf/>
  </rcc>
</revisions>
</file>

<file path=xl/revisions/revisionLog191.xml><?xml version="1.0" encoding="utf-8"?>
<revisions xmlns="http://schemas.openxmlformats.org/spreadsheetml/2006/main" xmlns:r="http://schemas.openxmlformats.org/officeDocument/2006/relationships">
  <rcc rId="132" sId="1">
    <oc r="C73" t="inlineStr">
      <is>
        <t>Исполнение судебного акта Арбитражного суда Новосибирской области по апелляционной жалобе открытому акционерному обществу "Новосибирский оловянный комбинат"</t>
      </is>
    </oc>
    <nc r="C73" t="inlineStr">
      <is>
        <t>Исполнение судебного акта Арбитражного суда Новосибирской области по апелляционной жалобе открытого акционерного общества "Новосибирский оловянный комбинат"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7"/>
  <sheetViews>
    <sheetView tabSelected="1" view="pageBreakPreview" zoomScale="58" zoomScaleNormal="67" zoomScaleSheetLayoutView="48" workbookViewId="0">
      <selection activeCell="A87" sqref="A87:B87"/>
    </sheetView>
  </sheetViews>
  <sheetFormatPr defaultRowHeight="15.75"/>
  <cols>
    <col min="1" max="1" width="6.25" style="44" customWidth="1"/>
    <col min="2" max="2" width="18.25" customWidth="1"/>
    <col min="3" max="3" width="35.375" customWidth="1"/>
    <col min="4" max="4" width="18.75" customWidth="1"/>
    <col min="5" max="5" width="10" customWidth="1"/>
    <col min="6" max="6" width="11.25" customWidth="1"/>
    <col min="7" max="7" width="10" customWidth="1"/>
    <col min="8" max="9" width="8.875" bestFit="1" customWidth="1"/>
  </cols>
  <sheetData>
    <row r="1" spans="1:9">
      <c r="E1" s="39" t="s">
        <v>12</v>
      </c>
    </row>
    <row r="2" spans="1:9">
      <c r="E2" s="16" t="s">
        <v>13</v>
      </c>
    </row>
    <row r="3" spans="1:9">
      <c r="E3" s="16" t="s">
        <v>14</v>
      </c>
    </row>
    <row r="5" spans="1:9">
      <c r="A5" s="54" t="s">
        <v>0</v>
      </c>
      <c r="B5" s="54"/>
      <c r="C5" s="54"/>
      <c r="D5" s="54"/>
      <c r="E5" s="54"/>
      <c r="F5" s="54"/>
      <c r="G5" s="54"/>
    </row>
    <row r="6" spans="1:9">
      <c r="A6" s="55" t="s">
        <v>1</v>
      </c>
      <c r="B6" s="55"/>
      <c r="C6" s="55"/>
      <c r="D6" s="55"/>
      <c r="E6" s="55"/>
      <c r="F6" s="55"/>
      <c r="G6" s="55"/>
    </row>
    <row r="7" spans="1:9" ht="21.75" customHeight="1">
      <c r="A7" s="45"/>
      <c r="B7" s="2"/>
      <c r="C7" s="2"/>
      <c r="D7" s="1"/>
      <c r="E7" s="1"/>
      <c r="F7" s="1"/>
      <c r="G7" s="3" t="s">
        <v>2</v>
      </c>
    </row>
    <row r="8" spans="1:9" ht="85.15" customHeight="1">
      <c r="A8" s="4" t="s">
        <v>3</v>
      </c>
      <c r="B8" s="56" t="s">
        <v>4</v>
      </c>
      <c r="C8" s="56"/>
      <c r="D8" s="56"/>
      <c r="E8" s="5" t="s">
        <v>5</v>
      </c>
      <c r="F8" s="5" t="s">
        <v>6</v>
      </c>
      <c r="G8" s="5" t="s">
        <v>7</v>
      </c>
    </row>
    <row r="9" spans="1:9">
      <c r="A9" s="6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8">
        <v>7</v>
      </c>
    </row>
    <row r="10" spans="1:9">
      <c r="A10" s="9"/>
      <c r="B10" s="57" t="s">
        <v>8</v>
      </c>
      <c r="C10" s="57"/>
      <c r="D10" s="57"/>
      <c r="E10" s="10">
        <v>14513.760000000002</v>
      </c>
      <c r="F10" s="52">
        <f>F11+F17</f>
        <v>0</v>
      </c>
      <c r="G10" s="10">
        <f>E10+F10</f>
        <v>14513.760000000002</v>
      </c>
    </row>
    <row r="11" spans="1:9" ht="61.9" customHeight="1">
      <c r="A11" s="11" t="s">
        <v>9</v>
      </c>
      <c r="B11" s="58" t="s">
        <v>10</v>
      </c>
      <c r="C11" s="58"/>
      <c r="D11" s="58"/>
      <c r="E11" s="12">
        <v>1542.5299999999997</v>
      </c>
      <c r="F11" s="12"/>
      <c r="G11" s="12">
        <f>E11+F11</f>
        <v>1542.5299999999997</v>
      </c>
      <c r="I11" s="21"/>
    </row>
    <row r="12" spans="1:9" ht="36" customHeight="1">
      <c r="A12" s="11"/>
      <c r="B12" s="62" t="s">
        <v>47</v>
      </c>
      <c r="C12" s="62"/>
      <c r="D12" s="62"/>
      <c r="E12" s="12">
        <f>SUM(E14:E16)</f>
        <v>353.11</v>
      </c>
      <c r="F12" s="12">
        <f>SUM(F14:F16)</f>
        <v>0</v>
      </c>
      <c r="G12" s="12">
        <f>SUM(G13:G16)</f>
        <v>353.11</v>
      </c>
    </row>
    <row r="13" spans="1:9" ht="67.900000000000006" customHeight="1">
      <c r="A13" s="11"/>
      <c r="B13" s="8" t="s">
        <v>17</v>
      </c>
      <c r="C13" s="8" t="s">
        <v>18</v>
      </c>
      <c r="D13" s="26" t="s">
        <v>19</v>
      </c>
      <c r="E13" s="12"/>
      <c r="F13" s="12"/>
      <c r="G13" s="12"/>
    </row>
    <row r="14" spans="1:9" ht="141" customHeight="1">
      <c r="A14" s="11" t="s">
        <v>50</v>
      </c>
      <c r="B14" s="27" t="s">
        <v>48</v>
      </c>
      <c r="C14" s="27" t="s">
        <v>51</v>
      </c>
      <c r="D14" s="36" t="s">
        <v>49</v>
      </c>
      <c r="E14" s="12">
        <v>40.200000000000003</v>
      </c>
      <c r="F14" s="12"/>
      <c r="G14" s="12">
        <f t="shared" ref="G14:G16" si="0">E14+F14</f>
        <v>40.200000000000003</v>
      </c>
    </row>
    <row r="15" spans="1:9" ht="89.45" customHeight="1">
      <c r="A15" s="11" t="s">
        <v>16</v>
      </c>
      <c r="B15" s="25" t="s">
        <v>142</v>
      </c>
      <c r="C15" s="27" t="s">
        <v>143</v>
      </c>
      <c r="D15" s="37" t="s">
        <v>144</v>
      </c>
      <c r="E15" s="12">
        <v>121.46000000000001</v>
      </c>
      <c r="F15" s="12"/>
      <c r="G15" s="12">
        <f t="shared" si="0"/>
        <v>121.46000000000001</v>
      </c>
    </row>
    <row r="16" spans="1:9" ht="141" customHeight="1">
      <c r="A16" s="11" t="s">
        <v>50</v>
      </c>
      <c r="B16" s="27" t="s">
        <v>145</v>
      </c>
      <c r="C16" s="27" t="s">
        <v>146</v>
      </c>
      <c r="D16" s="37" t="s">
        <v>147</v>
      </c>
      <c r="E16" s="12">
        <v>191.45</v>
      </c>
      <c r="F16" s="12"/>
      <c r="G16" s="12">
        <f t="shared" si="0"/>
        <v>191.45</v>
      </c>
    </row>
    <row r="17" spans="1:13" ht="36" customHeight="1">
      <c r="A17" s="11" t="s">
        <v>9</v>
      </c>
      <c r="B17" s="59" t="s">
        <v>11</v>
      </c>
      <c r="C17" s="60"/>
      <c r="D17" s="61"/>
      <c r="E17" s="12">
        <v>12971.23</v>
      </c>
      <c r="F17" s="12"/>
      <c r="G17" s="12">
        <f>E17+F17</f>
        <v>12971.23</v>
      </c>
      <c r="H17" s="21"/>
      <c r="I17" s="21"/>
      <c r="J17" s="21"/>
      <c r="M17" s="21"/>
    </row>
    <row r="18" spans="1:13" s="1" customFormat="1" ht="36" customHeight="1">
      <c r="A18" s="11"/>
      <c r="B18" s="59" t="s">
        <v>24</v>
      </c>
      <c r="C18" s="60"/>
      <c r="D18" s="60"/>
      <c r="E18" s="12">
        <f>SUM(E20:E70)</f>
        <v>8053.3100000000022</v>
      </c>
      <c r="F18" s="12">
        <f>SUM(F20:F73)</f>
        <v>1041.49</v>
      </c>
      <c r="G18" s="12">
        <f>SUM(G20:G73)</f>
        <v>9094.8000000000029</v>
      </c>
      <c r="H18" s="35"/>
      <c r="I18" s="35"/>
    </row>
    <row r="19" spans="1:13" ht="67.900000000000006" customHeight="1">
      <c r="A19" s="46"/>
      <c r="B19" s="8" t="s">
        <v>17</v>
      </c>
      <c r="C19" s="8" t="s">
        <v>18</v>
      </c>
      <c r="D19" s="22" t="s">
        <v>19</v>
      </c>
      <c r="E19" s="17"/>
      <c r="F19" s="12"/>
      <c r="G19" s="17"/>
      <c r="H19" s="21"/>
      <c r="J19" s="21"/>
    </row>
    <row r="20" spans="1:13" ht="103.15" customHeight="1">
      <c r="A20" s="37" t="s">
        <v>16</v>
      </c>
      <c r="B20" s="18" t="s">
        <v>15</v>
      </c>
      <c r="C20" s="42" t="s">
        <v>23</v>
      </c>
      <c r="D20" s="8" t="s">
        <v>25</v>
      </c>
      <c r="E20" s="20">
        <v>282.22000000000003</v>
      </c>
      <c r="F20" s="12"/>
      <c r="G20" s="20">
        <f>E20+F20</f>
        <v>282.22000000000003</v>
      </c>
    </row>
    <row r="21" spans="1:13" ht="110.25">
      <c r="A21" s="37" t="s">
        <v>28</v>
      </c>
      <c r="B21" s="18" t="s">
        <v>35</v>
      </c>
      <c r="C21" s="42" t="s">
        <v>181</v>
      </c>
      <c r="D21" s="8" t="s">
        <v>34</v>
      </c>
      <c r="E21" s="20">
        <v>10</v>
      </c>
      <c r="F21" s="12"/>
      <c r="G21" s="20">
        <f>E21+F21</f>
        <v>10</v>
      </c>
    </row>
    <row r="22" spans="1:13" ht="96.6" customHeight="1">
      <c r="A22" s="37" t="s">
        <v>27</v>
      </c>
      <c r="B22" s="18" t="s">
        <v>36</v>
      </c>
      <c r="C22" s="42" t="s">
        <v>26</v>
      </c>
      <c r="D22" s="8" t="s">
        <v>33</v>
      </c>
      <c r="E22" s="20">
        <v>10</v>
      </c>
      <c r="F22" s="12"/>
      <c r="G22" s="20">
        <f t="shared" ref="G22" si="1">E22+F22</f>
        <v>10</v>
      </c>
    </row>
    <row r="23" spans="1:13" ht="109.15" customHeight="1">
      <c r="A23" s="37" t="s">
        <v>28</v>
      </c>
      <c r="B23" s="18" t="s">
        <v>29</v>
      </c>
      <c r="C23" s="42" t="s">
        <v>30</v>
      </c>
      <c r="D23" s="8" t="s">
        <v>40</v>
      </c>
      <c r="E23" s="20">
        <v>100</v>
      </c>
      <c r="F23" s="12"/>
      <c r="G23" s="20">
        <f t="shared" ref="G23" si="2">E23+F23</f>
        <v>100</v>
      </c>
    </row>
    <row r="24" spans="1:13" ht="132" customHeight="1">
      <c r="A24" s="37" t="s">
        <v>28</v>
      </c>
      <c r="B24" s="18" t="s">
        <v>32</v>
      </c>
      <c r="C24" s="42" t="s">
        <v>31</v>
      </c>
      <c r="D24" s="8" t="s">
        <v>39</v>
      </c>
      <c r="E24" s="20">
        <v>74.459999999999994</v>
      </c>
      <c r="F24" s="12"/>
      <c r="G24" s="20">
        <f t="shared" ref="G24" si="3">E24+F24</f>
        <v>74.459999999999994</v>
      </c>
    </row>
    <row r="25" spans="1:13" ht="132" customHeight="1">
      <c r="A25" s="37" t="s">
        <v>28</v>
      </c>
      <c r="B25" s="18" t="s">
        <v>37</v>
      </c>
      <c r="C25" s="42" t="s">
        <v>38</v>
      </c>
      <c r="D25" s="8" t="s">
        <v>41</v>
      </c>
      <c r="E25" s="20">
        <v>10</v>
      </c>
      <c r="F25" s="12"/>
      <c r="G25" s="20">
        <f t="shared" ref="G25:G29" si="4">E25+F25</f>
        <v>10</v>
      </c>
    </row>
    <row r="26" spans="1:13" ht="85.9" customHeight="1">
      <c r="A26" s="37" t="s">
        <v>28</v>
      </c>
      <c r="B26" s="18" t="s">
        <v>56</v>
      </c>
      <c r="C26" s="42" t="s">
        <v>44</v>
      </c>
      <c r="D26" s="8" t="s">
        <v>52</v>
      </c>
      <c r="E26" s="23">
        <v>50</v>
      </c>
      <c r="F26" s="32"/>
      <c r="G26" s="23">
        <f>E26+F26</f>
        <v>50</v>
      </c>
    </row>
    <row r="27" spans="1:13" ht="118.15" customHeight="1">
      <c r="A27" s="37" t="s">
        <v>28</v>
      </c>
      <c r="B27" s="18" t="s">
        <v>57</v>
      </c>
      <c r="C27" s="42" t="s">
        <v>42</v>
      </c>
      <c r="D27" s="8" t="s">
        <v>53</v>
      </c>
      <c r="E27" s="23">
        <v>75</v>
      </c>
      <c r="F27" s="32"/>
      <c r="G27" s="23">
        <f t="shared" si="4"/>
        <v>75</v>
      </c>
    </row>
    <row r="28" spans="1:13" ht="77.45" customHeight="1">
      <c r="A28" s="37" t="s">
        <v>58</v>
      </c>
      <c r="B28" s="18" t="s">
        <v>43</v>
      </c>
      <c r="C28" s="42" t="s">
        <v>148</v>
      </c>
      <c r="D28" s="8" t="s">
        <v>54</v>
      </c>
      <c r="E28" s="23">
        <v>455.44</v>
      </c>
      <c r="F28" s="32"/>
      <c r="G28" s="23">
        <f t="shared" si="4"/>
        <v>455.44</v>
      </c>
    </row>
    <row r="29" spans="1:13" ht="102.6" customHeight="1">
      <c r="A29" s="37" t="s">
        <v>45</v>
      </c>
      <c r="B29" s="18" t="s">
        <v>46</v>
      </c>
      <c r="C29" s="42" t="s">
        <v>149</v>
      </c>
      <c r="D29" s="8" t="s">
        <v>55</v>
      </c>
      <c r="E29" s="23">
        <v>20</v>
      </c>
      <c r="F29" s="32"/>
      <c r="G29" s="23">
        <f t="shared" si="4"/>
        <v>20</v>
      </c>
    </row>
    <row r="30" spans="1:13" ht="73.150000000000006" customHeight="1">
      <c r="A30" s="37" t="s">
        <v>27</v>
      </c>
      <c r="B30" s="18" t="s">
        <v>59</v>
      </c>
      <c r="C30" s="42" t="s">
        <v>182</v>
      </c>
      <c r="D30" s="8" t="s">
        <v>63</v>
      </c>
      <c r="E30" s="23">
        <f>130.93-27</f>
        <v>103.93</v>
      </c>
      <c r="F30" s="32"/>
      <c r="G30" s="23">
        <f t="shared" ref="G30" si="5">E30+F30</f>
        <v>103.93</v>
      </c>
    </row>
    <row r="31" spans="1:13" ht="102.6" customHeight="1">
      <c r="A31" s="37" t="s">
        <v>27</v>
      </c>
      <c r="B31" s="18" t="s">
        <v>60</v>
      </c>
      <c r="C31" s="42" t="s">
        <v>183</v>
      </c>
      <c r="D31" s="8" t="s">
        <v>64</v>
      </c>
      <c r="E31" s="23">
        <v>13</v>
      </c>
      <c r="F31" s="32"/>
      <c r="G31" s="23">
        <f t="shared" ref="G31" si="6">E31+F31</f>
        <v>13</v>
      </c>
    </row>
    <row r="32" spans="1:13" ht="105.6" customHeight="1">
      <c r="A32" s="37" t="s">
        <v>62</v>
      </c>
      <c r="B32" s="18" t="s">
        <v>97</v>
      </c>
      <c r="C32" s="42" t="s">
        <v>61</v>
      </c>
      <c r="D32" s="8" t="s">
        <v>65</v>
      </c>
      <c r="E32" s="23">
        <v>49.14</v>
      </c>
      <c r="F32" s="32"/>
      <c r="G32" s="23">
        <f t="shared" ref="G32:G36" si="7">E32+F32</f>
        <v>49.14</v>
      </c>
    </row>
    <row r="33" spans="1:7" ht="160.15" customHeight="1">
      <c r="A33" s="37" t="s">
        <v>28</v>
      </c>
      <c r="B33" s="18" t="s">
        <v>75</v>
      </c>
      <c r="C33" s="42" t="s">
        <v>67</v>
      </c>
      <c r="D33" s="8" t="s">
        <v>78</v>
      </c>
      <c r="E33" s="23">
        <v>50</v>
      </c>
      <c r="F33" s="32"/>
      <c r="G33" s="23">
        <f>E33+F33</f>
        <v>50</v>
      </c>
    </row>
    <row r="34" spans="1:7" ht="200.45" customHeight="1">
      <c r="A34" s="37" t="s">
        <v>28</v>
      </c>
      <c r="B34" s="18" t="s">
        <v>66</v>
      </c>
      <c r="C34" s="42" t="s">
        <v>79</v>
      </c>
      <c r="D34" s="8" t="s">
        <v>80</v>
      </c>
      <c r="E34" s="23">
        <f>14-0.58</f>
        <v>13.42</v>
      </c>
      <c r="F34" s="32"/>
      <c r="G34" s="23">
        <f t="shared" si="7"/>
        <v>13.42</v>
      </c>
    </row>
    <row r="35" spans="1:7" ht="75" customHeight="1">
      <c r="A35" s="37" t="s">
        <v>69</v>
      </c>
      <c r="B35" s="18" t="s">
        <v>77</v>
      </c>
      <c r="C35" s="43" t="s">
        <v>148</v>
      </c>
      <c r="D35" s="8" t="s">
        <v>81</v>
      </c>
      <c r="E35" s="23">
        <v>548.14</v>
      </c>
      <c r="F35" s="32"/>
      <c r="G35" s="23">
        <f>E35+F35</f>
        <v>548.14</v>
      </c>
    </row>
    <row r="36" spans="1:7" ht="288" customHeight="1">
      <c r="A36" s="37" t="s">
        <v>68</v>
      </c>
      <c r="B36" s="18" t="s">
        <v>76</v>
      </c>
      <c r="C36" s="42" t="s">
        <v>184</v>
      </c>
      <c r="D36" s="8" t="s">
        <v>82</v>
      </c>
      <c r="E36" s="23">
        <v>147</v>
      </c>
      <c r="F36" s="32"/>
      <c r="G36" s="23">
        <f t="shared" si="7"/>
        <v>147</v>
      </c>
    </row>
    <row r="37" spans="1:7" ht="102.6" customHeight="1">
      <c r="A37" s="37" t="s">
        <v>28</v>
      </c>
      <c r="B37" s="18" t="s">
        <v>70</v>
      </c>
      <c r="C37" s="42" t="s">
        <v>185</v>
      </c>
      <c r="D37" s="8" t="s">
        <v>87</v>
      </c>
      <c r="E37" s="23">
        <v>70</v>
      </c>
      <c r="F37" s="32"/>
      <c r="G37" s="23">
        <f t="shared" ref="G37:G39" si="8">E37+F37</f>
        <v>70</v>
      </c>
    </row>
    <row r="38" spans="1:7" ht="181.9" customHeight="1">
      <c r="A38" s="37" t="s">
        <v>28</v>
      </c>
      <c r="B38" s="18" t="s">
        <v>71</v>
      </c>
      <c r="C38" s="42" t="s">
        <v>72</v>
      </c>
      <c r="D38" s="8" t="s">
        <v>88</v>
      </c>
      <c r="E38" s="23">
        <v>123.32</v>
      </c>
      <c r="F38" s="32"/>
      <c r="G38" s="23">
        <f t="shared" si="8"/>
        <v>123.32</v>
      </c>
    </row>
    <row r="39" spans="1:7" ht="109.9" customHeight="1">
      <c r="A39" s="37" t="s">
        <v>28</v>
      </c>
      <c r="B39" s="18" t="s">
        <v>73</v>
      </c>
      <c r="C39" s="42" t="s">
        <v>74</v>
      </c>
      <c r="D39" s="8" t="s">
        <v>89</v>
      </c>
      <c r="E39" s="23">
        <v>28.86</v>
      </c>
      <c r="F39" s="32"/>
      <c r="G39" s="23">
        <f t="shared" si="8"/>
        <v>28.86</v>
      </c>
    </row>
    <row r="40" spans="1:7" ht="109.9" customHeight="1">
      <c r="A40" s="37" t="s">
        <v>28</v>
      </c>
      <c r="B40" s="18" t="s">
        <v>84</v>
      </c>
      <c r="C40" s="42" t="s">
        <v>83</v>
      </c>
      <c r="D40" s="8" t="s">
        <v>90</v>
      </c>
      <c r="E40" s="23">
        <v>126.59</v>
      </c>
      <c r="F40" s="32"/>
      <c r="G40" s="23">
        <f t="shared" ref="G40" si="9">E40+F40</f>
        <v>126.59</v>
      </c>
    </row>
    <row r="41" spans="1:7" ht="105.6" customHeight="1">
      <c r="A41" s="37" t="s">
        <v>28</v>
      </c>
      <c r="B41" s="18" t="s">
        <v>85</v>
      </c>
      <c r="C41" s="42" t="s">
        <v>86</v>
      </c>
      <c r="D41" s="8" t="s">
        <v>91</v>
      </c>
      <c r="E41" s="23">
        <v>150</v>
      </c>
      <c r="F41" s="32"/>
      <c r="G41" s="23">
        <f t="shared" ref="G41:G42" si="10">E41+F41</f>
        <v>150</v>
      </c>
    </row>
    <row r="42" spans="1:7" ht="121.15" customHeight="1">
      <c r="A42" s="37" t="s">
        <v>45</v>
      </c>
      <c r="B42" s="18" t="s">
        <v>92</v>
      </c>
      <c r="C42" s="49" t="s">
        <v>150</v>
      </c>
      <c r="D42" s="8" t="s">
        <v>95</v>
      </c>
      <c r="E42" s="23">
        <v>50</v>
      </c>
      <c r="F42" s="32"/>
      <c r="G42" s="23">
        <f t="shared" si="10"/>
        <v>50</v>
      </c>
    </row>
    <row r="43" spans="1:7" ht="146.44999999999999" customHeight="1">
      <c r="A43" s="37" t="s">
        <v>28</v>
      </c>
      <c r="B43" s="18" t="s">
        <v>93</v>
      </c>
      <c r="C43" s="42" t="s">
        <v>94</v>
      </c>
      <c r="D43" s="8" t="s">
        <v>96</v>
      </c>
      <c r="E43" s="23">
        <v>120</v>
      </c>
      <c r="F43" s="32"/>
      <c r="G43" s="23">
        <f>E43+F43</f>
        <v>120</v>
      </c>
    </row>
    <row r="44" spans="1:7" ht="98.45" customHeight="1">
      <c r="A44" s="37" t="s">
        <v>28</v>
      </c>
      <c r="B44" s="18" t="s">
        <v>100</v>
      </c>
      <c r="C44" s="42" t="s">
        <v>99</v>
      </c>
      <c r="D44" s="8" t="s">
        <v>102</v>
      </c>
      <c r="E44" s="20">
        <v>20</v>
      </c>
      <c r="F44" s="12"/>
      <c r="G44" s="20">
        <f>E44+F44</f>
        <v>20</v>
      </c>
    </row>
    <row r="45" spans="1:7" ht="160.9" customHeight="1">
      <c r="A45" s="37" t="s">
        <v>28</v>
      </c>
      <c r="B45" s="18" t="s">
        <v>101</v>
      </c>
      <c r="C45" s="42" t="s">
        <v>98</v>
      </c>
      <c r="D45" s="8" t="s">
        <v>103</v>
      </c>
      <c r="E45" s="23">
        <v>20</v>
      </c>
      <c r="F45" s="32"/>
      <c r="G45" s="23">
        <f>E45+F45</f>
        <v>20</v>
      </c>
    </row>
    <row r="46" spans="1:7" ht="138" customHeight="1">
      <c r="A46" s="37" t="s">
        <v>28</v>
      </c>
      <c r="B46" s="18" t="s">
        <v>105</v>
      </c>
      <c r="C46" s="42" t="s">
        <v>106</v>
      </c>
      <c r="D46" s="8" t="s">
        <v>108</v>
      </c>
      <c r="E46" s="23">
        <v>126.89</v>
      </c>
      <c r="F46" s="32"/>
      <c r="G46" s="23">
        <f t="shared" ref="G46:G70" si="11">E46+F46</f>
        <v>126.89</v>
      </c>
    </row>
    <row r="47" spans="1:7" ht="130.5" customHeight="1">
      <c r="A47" s="37" t="s">
        <v>28</v>
      </c>
      <c r="B47" s="18" t="s">
        <v>104</v>
      </c>
      <c r="C47" s="42" t="s">
        <v>186</v>
      </c>
      <c r="D47" s="8" t="s">
        <v>107</v>
      </c>
      <c r="E47" s="23">
        <v>25</v>
      </c>
      <c r="F47" s="32"/>
      <c r="G47" s="23">
        <f t="shared" si="11"/>
        <v>25</v>
      </c>
    </row>
    <row r="48" spans="1:7" ht="121.15" customHeight="1">
      <c r="A48" s="37" t="s">
        <v>28</v>
      </c>
      <c r="B48" s="18" t="s">
        <v>116</v>
      </c>
      <c r="C48" s="42" t="s">
        <v>109</v>
      </c>
      <c r="D48" s="8" t="s">
        <v>120</v>
      </c>
      <c r="E48" s="23">
        <v>100</v>
      </c>
      <c r="F48" s="32"/>
      <c r="G48" s="23">
        <f t="shared" si="11"/>
        <v>100</v>
      </c>
    </row>
    <row r="49" spans="1:8" ht="74.45" customHeight="1">
      <c r="A49" s="47" t="s">
        <v>69</v>
      </c>
      <c r="B49" s="18" t="s">
        <v>117</v>
      </c>
      <c r="C49" s="43" t="s">
        <v>148</v>
      </c>
      <c r="D49" s="8" t="s">
        <v>115</v>
      </c>
      <c r="E49" s="23">
        <v>393.34</v>
      </c>
      <c r="F49" s="32"/>
      <c r="G49" s="23">
        <f t="shared" si="11"/>
        <v>393.34</v>
      </c>
    </row>
    <row r="50" spans="1:8" ht="104.45" customHeight="1">
      <c r="A50" s="47" t="s">
        <v>28</v>
      </c>
      <c r="B50" s="18" t="s">
        <v>118</v>
      </c>
      <c r="C50" s="42" t="s">
        <v>166</v>
      </c>
      <c r="D50" s="8" t="s">
        <v>121</v>
      </c>
      <c r="E50" s="23">
        <v>20</v>
      </c>
      <c r="F50" s="32"/>
      <c r="G50" s="23">
        <f t="shared" si="11"/>
        <v>20</v>
      </c>
    </row>
    <row r="51" spans="1:8" ht="120" customHeight="1">
      <c r="A51" s="47" t="s">
        <v>28</v>
      </c>
      <c r="B51" s="18" t="s">
        <v>110</v>
      </c>
      <c r="C51" s="42" t="s">
        <v>123</v>
      </c>
      <c r="D51" s="8" t="s">
        <v>122</v>
      </c>
      <c r="E51" s="23">
        <v>30</v>
      </c>
      <c r="F51" s="32"/>
      <c r="G51" s="23">
        <f t="shared" ref="G51" si="12">E51+F51</f>
        <v>30</v>
      </c>
    </row>
    <row r="52" spans="1:8" ht="292.5" customHeight="1">
      <c r="A52" s="47" t="s">
        <v>62</v>
      </c>
      <c r="B52" s="18" t="s">
        <v>111</v>
      </c>
      <c r="C52" s="42" t="s">
        <v>187</v>
      </c>
      <c r="D52" s="8" t="s">
        <v>124</v>
      </c>
      <c r="E52" s="23">
        <v>60</v>
      </c>
      <c r="F52" s="32"/>
      <c r="G52" s="23">
        <f t="shared" si="11"/>
        <v>60</v>
      </c>
    </row>
    <row r="53" spans="1:8" ht="79.900000000000006" customHeight="1">
      <c r="A53" s="37" t="s">
        <v>58</v>
      </c>
      <c r="B53" s="18" t="s">
        <v>112</v>
      </c>
      <c r="C53" s="42" t="s">
        <v>113</v>
      </c>
      <c r="D53" s="8" t="s">
        <v>119</v>
      </c>
      <c r="E53" s="23">
        <v>99</v>
      </c>
      <c r="F53" s="32"/>
      <c r="G53" s="23">
        <f>E53+F53</f>
        <v>99</v>
      </c>
    </row>
    <row r="54" spans="1:8" ht="117.6" customHeight="1">
      <c r="A54" s="37" t="s">
        <v>28</v>
      </c>
      <c r="B54" s="18" t="s">
        <v>127</v>
      </c>
      <c r="C54" s="42" t="s">
        <v>114</v>
      </c>
      <c r="D54" s="8" t="s">
        <v>126</v>
      </c>
      <c r="E54" s="20">
        <v>30</v>
      </c>
      <c r="F54" s="12"/>
      <c r="G54" s="20">
        <f>E54+F54</f>
        <v>30</v>
      </c>
    </row>
    <row r="55" spans="1:8" ht="93.75" customHeight="1">
      <c r="A55" s="37" t="s">
        <v>27</v>
      </c>
      <c r="B55" s="18" t="s">
        <v>128</v>
      </c>
      <c r="C55" s="42" t="s">
        <v>188</v>
      </c>
      <c r="D55" s="8" t="s">
        <v>125</v>
      </c>
      <c r="E55" s="20">
        <v>30</v>
      </c>
      <c r="F55" s="12"/>
      <c r="G55" s="20">
        <f t="shared" si="11"/>
        <v>30</v>
      </c>
    </row>
    <row r="56" spans="1:8" ht="118.9" customHeight="1">
      <c r="A56" s="37" t="s">
        <v>62</v>
      </c>
      <c r="B56" s="18" t="s">
        <v>129</v>
      </c>
      <c r="C56" s="42" t="s">
        <v>130</v>
      </c>
      <c r="D56" s="8" t="s">
        <v>132</v>
      </c>
      <c r="E56" s="23">
        <v>19.5</v>
      </c>
      <c r="F56" s="32"/>
      <c r="G56" s="23">
        <f t="shared" si="11"/>
        <v>19.5</v>
      </c>
    </row>
    <row r="57" spans="1:8" ht="86.25" customHeight="1">
      <c r="A57" s="37" t="s">
        <v>27</v>
      </c>
      <c r="B57" s="18" t="s">
        <v>131</v>
      </c>
      <c r="C57" s="42" t="s">
        <v>151</v>
      </c>
      <c r="D57" s="8" t="s">
        <v>133</v>
      </c>
      <c r="E57" s="20">
        <v>37.049999999999997</v>
      </c>
      <c r="F57" s="12"/>
      <c r="G57" s="20">
        <f t="shared" si="11"/>
        <v>37.049999999999997</v>
      </c>
    </row>
    <row r="58" spans="1:8" ht="67.900000000000006" customHeight="1">
      <c r="A58" s="37" t="s">
        <v>62</v>
      </c>
      <c r="B58" s="18" t="s">
        <v>138</v>
      </c>
      <c r="C58" s="42" t="s">
        <v>152</v>
      </c>
      <c r="D58" s="8" t="s">
        <v>134</v>
      </c>
      <c r="E58" s="24">
        <v>6.86</v>
      </c>
      <c r="F58" s="33"/>
      <c r="G58" s="20">
        <f t="shared" si="11"/>
        <v>6.86</v>
      </c>
    </row>
    <row r="59" spans="1:8" ht="90" customHeight="1">
      <c r="A59" s="37" t="s">
        <v>62</v>
      </c>
      <c r="B59" s="18" t="s">
        <v>139</v>
      </c>
      <c r="C59" s="42" t="s">
        <v>153</v>
      </c>
      <c r="D59" s="8" t="s">
        <v>135</v>
      </c>
      <c r="E59" s="24">
        <v>50.36</v>
      </c>
      <c r="F59" s="33"/>
      <c r="G59" s="20">
        <f t="shared" si="11"/>
        <v>50.36</v>
      </c>
    </row>
    <row r="60" spans="1:8" ht="74.45" customHeight="1">
      <c r="A60" s="37" t="s">
        <v>62</v>
      </c>
      <c r="B60" s="18" t="s">
        <v>140</v>
      </c>
      <c r="C60" s="42" t="s">
        <v>154</v>
      </c>
      <c r="D60" s="8" t="s">
        <v>137</v>
      </c>
      <c r="E60" s="24">
        <v>100</v>
      </c>
      <c r="F60" s="33"/>
      <c r="G60" s="20">
        <f>E60+F60</f>
        <v>100</v>
      </c>
    </row>
    <row r="61" spans="1:8" ht="81" customHeight="1">
      <c r="A61" s="37" t="s">
        <v>62</v>
      </c>
      <c r="B61" s="18" t="s">
        <v>141</v>
      </c>
      <c r="C61" s="42" t="s">
        <v>155</v>
      </c>
      <c r="D61" s="8" t="s">
        <v>136</v>
      </c>
      <c r="E61" s="24">
        <v>68.33</v>
      </c>
      <c r="F61" s="33"/>
      <c r="G61" s="20">
        <f t="shared" si="11"/>
        <v>68.33</v>
      </c>
    </row>
    <row r="62" spans="1:8" ht="81" customHeight="1">
      <c r="A62" s="47" t="s">
        <v>27</v>
      </c>
      <c r="B62" s="18" t="s">
        <v>157</v>
      </c>
      <c r="C62" s="30" t="s">
        <v>189</v>
      </c>
      <c r="D62" s="41" t="s">
        <v>170</v>
      </c>
      <c r="E62" s="33">
        <v>26.71</v>
      </c>
      <c r="F62" s="33"/>
      <c r="G62" s="20">
        <f t="shared" si="11"/>
        <v>26.71</v>
      </c>
      <c r="H62" s="21">
        <f>F62+F63+F64+F30</f>
        <v>0</v>
      </c>
    </row>
    <row r="63" spans="1:8" ht="94.5">
      <c r="A63" s="47" t="s">
        <v>27</v>
      </c>
      <c r="B63" s="18" t="s">
        <v>158</v>
      </c>
      <c r="C63" s="30" t="s">
        <v>156</v>
      </c>
      <c r="D63" s="41" t="s">
        <v>171</v>
      </c>
      <c r="E63" s="33">
        <v>45</v>
      </c>
      <c r="F63" s="33"/>
      <c r="G63" s="20">
        <f t="shared" si="11"/>
        <v>45</v>
      </c>
    </row>
    <row r="64" spans="1:8" ht="81" customHeight="1">
      <c r="A64" s="47" t="s">
        <v>28</v>
      </c>
      <c r="B64" s="18" t="s">
        <v>159</v>
      </c>
      <c r="C64" s="31" t="s">
        <v>190</v>
      </c>
      <c r="D64" s="41" t="s">
        <v>172</v>
      </c>
      <c r="E64" s="33">
        <v>20</v>
      </c>
      <c r="F64" s="33"/>
      <c r="G64" s="20">
        <f t="shared" si="11"/>
        <v>20</v>
      </c>
    </row>
    <row r="65" spans="1:8" ht="93.6" customHeight="1">
      <c r="A65" s="47" t="s">
        <v>28</v>
      </c>
      <c r="B65" s="18" t="s">
        <v>160</v>
      </c>
      <c r="C65" s="31" t="s">
        <v>180</v>
      </c>
      <c r="D65" s="28" t="s">
        <v>168</v>
      </c>
      <c r="E65" s="33">
        <v>170</v>
      </c>
      <c r="F65" s="33"/>
      <c r="G65" s="20">
        <f t="shared" si="11"/>
        <v>170</v>
      </c>
      <c r="H65" s="21"/>
    </row>
    <row r="66" spans="1:8" ht="81" customHeight="1">
      <c r="A66" s="47" t="s">
        <v>62</v>
      </c>
      <c r="B66" s="18" t="s">
        <v>161</v>
      </c>
      <c r="C66" s="31" t="s">
        <v>179</v>
      </c>
      <c r="D66" s="29" t="s">
        <v>169</v>
      </c>
      <c r="E66" s="12">
        <v>40</v>
      </c>
      <c r="F66" s="12"/>
      <c r="G66" s="20">
        <f t="shared" si="11"/>
        <v>40</v>
      </c>
    </row>
    <row r="67" spans="1:8" ht="81" customHeight="1">
      <c r="A67" s="47" t="s">
        <v>28</v>
      </c>
      <c r="B67" s="18" t="s">
        <v>162</v>
      </c>
      <c r="C67" s="42" t="s">
        <v>178</v>
      </c>
      <c r="D67" s="8" t="s">
        <v>173</v>
      </c>
      <c r="E67" s="12">
        <v>30</v>
      </c>
      <c r="F67" s="12"/>
      <c r="G67" s="20">
        <f t="shared" si="11"/>
        <v>30</v>
      </c>
      <c r="H67" s="21"/>
    </row>
    <row r="68" spans="1:8" ht="81" customHeight="1">
      <c r="A68" s="37" t="s">
        <v>192</v>
      </c>
      <c r="B68" s="18" t="s">
        <v>167</v>
      </c>
      <c r="C68" s="42" t="s">
        <v>177</v>
      </c>
      <c r="D68" s="8" t="s">
        <v>174</v>
      </c>
      <c r="E68" s="12">
        <v>3139.78</v>
      </c>
      <c r="F68" s="12"/>
      <c r="G68" s="20">
        <f t="shared" si="11"/>
        <v>3139.78</v>
      </c>
      <c r="H68" s="21"/>
    </row>
    <row r="69" spans="1:8" ht="81" customHeight="1">
      <c r="A69" s="37" t="s">
        <v>165</v>
      </c>
      <c r="B69" s="18" t="s">
        <v>163</v>
      </c>
      <c r="C69" s="43" t="s">
        <v>148</v>
      </c>
      <c r="D69" s="8" t="s">
        <v>175</v>
      </c>
      <c r="E69" s="34">
        <v>277.85000000000002</v>
      </c>
      <c r="F69" s="34"/>
      <c r="G69" s="20">
        <f t="shared" si="11"/>
        <v>277.85000000000002</v>
      </c>
    </row>
    <row r="70" spans="1:8" ht="81" customHeight="1">
      <c r="A70" s="37" t="s">
        <v>69</v>
      </c>
      <c r="B70" s="18" t="s">
        <v>164</v>
      </c>
      <c r="C70" s="43" t="s">
        <v>148</v>
      </c>
      <c r="D70" s="8" t="s">
        <v>176</v>
      </c>
      <c r="E70" s="34">
        <v>387.12</v>
      </c>
      <c r="F70" s="34"/>
      <c r="G70" s="20">
        <f t="shared" si="11"/>
        <v>387.12</v>
      </c>
    </row>
    <row r="71" spans="1:8" ht="81" customHeight="1">
      <c r="A71" s="37" t="s">
        <v>62</v>
      </c>
      <c r="B71" s="50" t="s">
        <v>193</v>
      </c>
      <c r="C71" s="43" t="s">
        <v>199</v>
      </c>
      <c r="D71" s="8" t="s">
        <v>194</v>
      </c>
      <c r="E71" s="34"/>
      <c r="F71" s="51">
        <v>133.04</v>
      </c>
      <c r="G71" s="23">
        <f t="shared" ref="G71:G72" si="13">E71+F71</f>
        <v>133.04</v>
      </c>
    </row>
    <row r="72" spans="1:8" ht="81" customHeight="1">
      <c r="A72" s="37" t="s">
        <v>200</v>
      </c>
      <c r="B72" s="50" t="s">
        <v>197</v>
      </c>
      <c r="C72" s="43" t="s">
        <v>148</v>
      </c>
      <c r="D72" s="8" t="s">
        <v>195</v>
      </c>
      <c r="E72" s="34"/>
      <c r="F72" s="51">
        <f>417.71+488.74</f>
        <v>906.45</v>
      </c>
      <c r="G72" s="20">
        <f t="shared" si="13"/>
        <v>906.45</v>
      </c>
    </row>
    <row r="73" spans="1:8" ht="81" customHeight="1">
      <c r="A73" s="37" t="s">
        <v>45</v>
      </c>
      <c r="B73" s="50" t="s">
        <v>198</v>
      </c>
      <c r="C73" s="43" t="s">
        <v>201</v>
      </c>
      <c r="D73" s="8" t="s">
        <v>196</v>
      </c>
      <c r="E73" s="34"/>
      <c r="F73" s="51">
        <v>2</v>
      </c>
      <c r="G73" s="20">
        <f>E73+F73</f>
        <v>2</v>
      </c>
    </row>
    <row r="74" spans="1:8">
      <c r="A74" s="66" t="s">
        <v>20</v>
      </c>
      <c r="B74" s="67"/>
      <c r="C74" s="67"/>
      <c r="D74" s="67"/>
      <c r="E74" s="68"/>
      <c r="F74" s="32"/>
      <c r="G74" s="19">
        <f>G75+3876.43</f>
        <v>5065.8499999999995</v>
      </c>
    </row>
    <row r="75" spans="1:8">
      <c r="A75" s="62" t="s">
        <v>21</v>
      </c>
      <c r="B75" s="62"/>
      <c r="C75" s="62"/>
      <c r="D75" s="62"/>
      <c r="E75" s="62"/>
      <c r="F75" s="12"/>
      <c r="G75" s="12">
        <f>G11-G12</f>
        <v>1189.4199999999996</v>
      </c>
    </row>
    <row r="76" spans="1:8">
      <c r="A76" s="63" t="s">
        <v>22</v>
      </c>
      <c r="B76" s="64"/>
      <c r="C76" s="64"/>
      <c r="D76" s="64"/>
      <c r="E76" s="65"/>
      <c r="F76" s="12"/>
      <c r="G76" s="40" t="s">
        <v>191</v>
      </c>
    </row>
    <row r="78" spans="1:8">
      <c r="G78" s="21"/>
    </row>
    <row r="79" spans="1:8">
      <c r="G79" s="21"/>
    </row>
    <row r="80" spans="1:8">
      <c r="G80" s="21"/>
    </row>
    <row r="82" spans="1:7">
      <c r="G82" s="21"/>
    </row>
    <row r="84" spans="1:7">
      <c r="A84" s="53"/>
      <c r="B84" s="53"/>
      <c r="C84" s="53"/>
    </row>
    <row r="85" spans="1:7">
      <c r="A85" s="45"/>
      <c r="B85" s="38"/>
      <c r="C85" s="14"/>
    </row>
    <row r="86" spans="1:7">
      <c r="A86" s="48"/>
      <c r="B86" s="13"/>
      <c r="C86" s="15"/>
    </row>
    <row r="87" spans="1:7">
      <c r="A87" s="53"/>
      <c r="B87" s="53"/>
      <c r="C87" s="14"/>
    </row>
  </sheetData>
  <customSheetViews>
    <customSheetView guid="{FCCDBD17-DE98-4FE9-AFAE-81151A08C882}" scale="58" showPageBreaks="1" view="pageBreakPreview">
      <selection activeCell="A87" sqref="A87:B87"/>
      <pageMargins left="0.98425196850393704" right="0.39370078740157483" top="0.55118110236220474" bottom="0.35433070866141736" header="0.31496062992125984" footer="0.31496062992125984"/>
      <pageSetup paperSize="9" scale="75" firstPageNumber="13" orientation="portrait" useFirstPageNumber="1" r:id="rId1"/>
      <headerFooter>
        <oddHeader>&amp;C&amp;P</oddHeader>
      </headerFooter>
    </customSheetView>
    <customSheetView guid="{56A5C25D-E441-4795-AA34-7B91EF20305A}" scale="58" showPageBreaks="1" printArea="1" view="pageBreakPreview" topLeftCell="A70">
      <selection activeCell="F14" sqref="F14"/>
      <pageMargins left="0.98425196850393704" right="0.39370078740157483" top="0.55118110236220474" bottom="0.35433070866141736" header="0.31496062992125984" footer="0.31496062992125984"/>
      <pageSetup paperSize="9" scale="75" firstPageNumber="15" orientation="portrait" useFirstPageNumber="1" r:id="rId2"/>
      <headerFooter>
        <oddHeader>&amp;C&amp;P</oddHeader>
      </headerFooter>
    </customSheetView>
    <customSheetView guid="{0FB03905-2044-4E24-B2F1-04A0C15AC502}" scale="58" showPageBreaks="1" view="pageBreakPreview" topLeftCell="A5">
      <selection activeCell="M13" sqref="M13"/>
      <pageMargins left="0.98425196850393704" right="0.39370078740157483" top="0.55118110236220474" bottom="0.35433070866141736" header="0.31496062992125984" footer="0.31496062992125984"/>
      <pageSetup paperSize="9" scale="75" firstPageNumber="13" orientation="portrait" useFirstPageNumber="1" r:id="rId3"/>
      <headerFooter>
        <oddHeader>&amp;C&amp;P</oddHeader>
      </headerFooter>
    </customSheetView>
    <customSheetView guid="{BAE36207-AC39-4B9F-B278-30AE8FAB749E}" scale="58" showPageBreaks="1" view="pageBreakPreview" topLeftCell="A67">
      <selection activeCell="C73" sqref="C73"/>
      <pageMargins left="0.98425196850393704" right="0.39370078740157483" top="0.55118110236220474" bottom="0.35433070866141736" header="0.31496062992125984" footer="0.31496062992125984"/>
      <pageSetup paperSize="9" scale="75" firstPageNumber="13" orientation="portrait" useFirstPageNumber="1" r:id="rId4"/>
      <headerFooter>
        <oddHeader>&amp;C&amp;P</oddHeader>
      </headerFooter>
    </customSheetView>
    <customSheetView guid="{ABB0D4B0-CEE2-42BF-BDE2-AF04F2496F90}" scale="48" showPageBreaks="1" printArea="1" hiddenRows="1" view="pageBreakPreview">
      <selection activeCell="Q13" sqref="Q13"/>
      <pageMargins left="0.98425196850393704" right="0.39370078740157483" top="0.55118110236220474" bottom="0.35433070866141736" header="0.31496062992125984" footer="0.31496062992125984"/>
      <pageSetup paperSize="9" scale="75" firstPageNumber="15" orientation="portrait" useFirstPageNumber="1" r:id="rId5"/>
      <headerFooter>
        <oddHeader>&amp;C&amp;P</oddHeader>
      </headerFooter>
    </customSheetView>
    <customSheetView guid="{D1E62208-9867-4097-9630-AA29D4D50C5D}" scale="58" showPageBreaks="1" view="pageBreakPreview" topLeftCell="A49">
      <selection activeCell="A53" sqref="A53"/>
      <pageMargins left="0.98425196850393704" right="0.39370078740157483" top="0.55118110236220474" bottom="0.35433070866141736" header="0.31496062992125984" footer="0.31496062992125984"/>
      <pageSetup paperSize="9" scale="75" firstPageNumber="13" orientation="portrait" useFirstPageNumber="1" r:id="rId6"/>
      <headerFooter>
        <oddHeader>&amp;C&amp;P</oddHeader>
      </headerFooter>
    </customSheetView>
    <customSheetView guid="{15626184-C2C7-4660-B15A-369FBA09FF6F}" scale="58" showPageBreaks="1" view="pageBreakPreview">
      <selection activeCell="C42" sqref="C42"/>
      <pageMargins left="0.98425196850393704" right="0.39370078740157483" top="0.74803149606299213" bottom="0.74803149606299213" header="0.31496062992125984" footer="0.31496062992125984"/>
      <pageSetup paperSize="9" scale="75" orientation="portrait" r:id="rId7"/>
    </customSheetView>
    <customSheetView guid="{508B5647-59A2-463F-A7E8-485388FED86F}" scale="80" showPageBreaks="1" view="pageBreakPreview" topLeftCell="A41">
      <selection activeCell="D50" sqref="D50"/>
      <pageMargins left="0.98425196850393704" right="0.39370078740157483" top="0.55118110236220474" bottom="0.35433070866141736" header="0.31496062992125984" footer="0.31496062992125984"/>
      <pageSetup paperSize="9" scale="75" firstPageNumber="19" orientation="portrait" useFirstPageNumber="1" r:id="rId8"/>
      <headerFooter>
        <oddHeader>&amp;C&amp;P</oddHeader>
      </headerFooter>
    </customSheetView>
    <customSheetView guid="{D4BAA50F-F2F5-4659-B5AE-B69957446E9A}" scale="58" showPageBreaks="1" view="pageBreakPreview" topLeftCell="A56">
      <selection activeCell="E81" sqref="E81"/>
      <pageMargins left="0.98425196850393704" right="0.39370078740157483" top="0.55118110236220474" bottom="0.35433070866141736" header="0.31496062992125984" footer="0.31496062992125984"/>
      <pageSetup paperSize="9" scale="75" firstPageNumber="13" orientation="portrait" useFirstPageNumber="1" r:id="rId9"/>
      <headerFooter>
        <oddHeader>&amp;C&amp;P</oddHeader>
      </headerFooter>
    </customSheetView>
  </customSheetViews>
  <mergeCells count="13">
    <mergeCell ref="A84:C84"/>
    <mergeCell ref="A87:B87"/>
    <mergeCell ref="A5:G5"/>
    <mergeCell ref="A6:G6"/>
    <mergeCell ref="B8:D8"/>
    <mergeCell ref="B10:D10"/>
    <mergeCell ref="B11:D11"/>
    <mergeCell ref="B17:D17"/>
    <mergeCell ref="B18:D18"/>
    <mergeCell ref="A75:E75"/>
    <mergeCell ref="A76:E76"/>
    <mergeCell ref="A74:E74"/>
    <mergeCell ref="B12:D12"/>
  </mergeCells>
  <pageMargins left="0.98425196850393704" right="0.39370078740157483" top="0.55118110236220474" bottom="0.35433070866141736" header="0.31496062992125984" footer="0.31496062992125984"/>
  <pageSetup paperSize="9" scale="75" firstPageNumber="13" orientation="portrait" useFirstPageNumber="1" r:id="rId10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customSheetViews>
    <customSheetView guid="{FCCDBD17-DE98-4FE9-AFAE-81151A08C882}" state="hidden">
      <pageMargins left="0.7" right="0.7" top="0.75" bottom="0.75" header="0.3" footer="0.3"/>
    </customSheetView>
    <customSheetView guid="{56A5C25D-E441-4795-AA34-7B91EF20305A}" showPageBreaks="1" state="hidden">
      <pageMargins left="0.7" right="0.7" top="0.75" bottom="0.75" header="0.3" footer="0.3"/>
    </customSheetView>
    <customSheetView guid="{0FB03905-2044-4E24-B2F1-04A0C15AC502}" state="hidden">
      <pageMargins left="0.7" right="0.7" top="0.75" bottom="0.75" header="0.3" footer="0.3"/>
    </customSheetView>
    <customSheetView guid="{BAE36207-AC39-4B9F-B278-30AE8FAB749E}" state="hidden">
      <pageMargins left="0.7" right="0.7" top="0.75" bottom="0.75" header="0.3" footer="0.3"/>
    </customSheetView>
    <customSheetView guid="{ABB0D4B0-CEE2-42BF-BDE2-AF04F2496F90}" state="hidden">
      <pageMargins left="0.7" right="0.7" top="0.75" bottom="0.75" header="0.3" footer="0.3"/>
    </customSheetView>
    <customSheetView guid="{D1E62208-9867-4097-9630-AA29D4D50C5D}" state="hidden">
      <pageMargins left="0.7" right="0.7" top="0.75" bottom="0.75" header="0.3" footer="0.3"/>
    </customSheetView>
    <customSheetView guid="{15626184-C2C7-4660-B15A-369FBA09FF6F}" state="hidden">
      <pageMargins left="0.7" right="0.7" top="0.75" bottom="0.75" header="0.3" footer="0.3"/>
    </customSheetView>
    <customSheetView guid="{508B5647-59A2-463F-A7E8-485388FED86F}" state="hidden">
      <pageMargins left="0.7" right="0.7" top="0.75" bottom="0.75" header="0.3" footer="0.3"/>
    </customSheetView>
    <customSheetView guid="{D4BAA50F-F2F5-4659-B5AE-B69957446E9A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customSheetViews>
    <customSheetView guid="{FCCDBD17-DE98-4FE9-AFAE-81151A08C882}" state="hidden">
      <pageMargins left="0.7" right="0.7" top="0.75" bottom="0.75" header="0.3" footer="0.3"/>
    </customSheetView>
    <customSheetView guid="{56A5C25D-E441-4795-AA34-7B91EF20305A}" showPageBreaks="1" state="hidden">
      <pageMargins left="0.7" right="0.7" top="0.75" bottom="0.75" header="0.3" footer="0.3"/>
    </customSheetView>
    <customSheetView guid="{0FB03905-2044-4E24-B2F1-04A0C15AC502}" state="hidden">
      <pageMargins left="0.7" right="0.7" top="0.75" bottom="0.75" header="0.3" footer="0.3"/>
    </customSheetView>
    <customSheetView guid="{BAE36207-AC39-4B9F-B278-30AE8FAB749E}" state="hidden">
      <pageMargins left="0.7" right="0.7" top="0.75" bottom="0.75" header="0.3" footer="0.3"/>
    </customSheetView>
    <customSheetView guid="{ABB0D4B0-CEE2-42BF-BDE2-AF04F2496F90}" state="hidden">
      <pageMargins left="0.7" right="0.7" top="0.75" bottom="0.75" header="0.3" footer="0.3"/>
    </customSheetView>
    <customSheetView guid="{D1E62208-9867-4097-9630-AA29D4D50C5D}" state="hidden">
      <pageMargins left="0.7" right="0.7" top="0.75" bottom="0.75" header="0.3" footer="0.3"/>
    </customSheetView>
    <customSheetView guid="{15626184-C2C7-4660-B15A-369FBA09FF6F}" state="hidden">
      <pageMargins left="0.7" right="0.7" top="0.75" bottom="0.75" header="0.3" footer="0.3"/>
    </customSheetView>
    <customSheetView guid="{508B5647-59A2-463F-A7E8-485388FED86F}" state="hidden">
      <pageMargins left="0.7" right="0.7" top="0.75" bottom="0.75" header="0.3" footer="0.3"/>
    </customSheetView>
    <customSheetView guid="{D4BAA50F-F2F5-4659-B5AE-B69957446E9A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Kologrivova</dc:creator>
  <cp:lastModifiedBy>Orlova_n</cp:lastModifiedBy>
  <cp:lastPrinted>2015-11-30T11:13:33Z</cp:lastPrinted>
  <dcterms:created xsi:type="dcterms:W3CDTF">2015-02-20T09:05:52Z</dcterms:created>
  <dcterms:modified xsi:type="dcterms:W3CDTF">2015-12-08T04:12:47Z</dcterms:modified>
</cp:coreProperties>
</file>