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5" windowWidth="18105" windowHeight="11640"/>
  </bookViews>
  <sheets>
    <sheet name="Лист1" sheetId="1" r:id="rId1"/>
    <sheet name="Лист2" sheetId="2" state="hidden" r:id="rId2"/>
    <sheet name="Лист3" sheetId="3" state="hidden" r:id="rId3"/>
  </sheets>
  <definedNames>
    <definedName name="Z_0FB03905_2044_4E24_B2F1_04A0C15AC502_.wvu.PrintTitles" localSheetId="0" hidden="1">Лист1!$10:$10</definedName>
    <definedName name="Z_508B5647_59A2_463F_A7E8_485388FED86F_.wvu.PrintTitles" localSheetId="0" hidden="1">Лист1!$10:$10</definedName>
    <definedName name="Z_D1E62208_9867_4097_9630_AA29D4D50C5D_.wvu.PrintTitles" localSheetId="0" hidden="1">Лист1!$10:$10</definedName>
    <definedName name="_xlnm.Print_Titles" localSheetId="0">Лист1!$10:$10</definedName>
  </definedNames>
  <calcPr calcId="152511"/>
  <customWorkbookViews>
    <customWorkbookView name="Parfenenko_av - Личное представление" guid="{D1E62208-9867-4097-9630-AA29D4D50C5D}" mergeInterval="0" personalView="1" maximized="1" xWindow="1" yWindow="1" windowWidth="1920" windowHeight="818" activeSheetId="1"/>
    <customWorkbookView name="Юртаева - Личное представление" guid="{15626184-C2C7-4660-B15A-369FBA09FF6F}" mergeInterval="0" personalView="1" maximized="1" xWindow="1" yWindow="1" windowWidth="1920" windowHeight="801" activeSheetId="1"/>
    <customWorkbookView name="Любченко Ю.А. - Личное представление" guid="{ABB0D4B0-CEE2-42BF-BDE2-AF04F2496F90}" mergeInterval="0" personalView="1" maximized="1" xWindow="1" yWindow="1" windowWidth="1680" windowHeight="783" activeSheetId="1"/>
    <customWorkbookView name="Kologrivova - Личное представление" guid="{508B5647-59A2-463F-A7E8-485388FED86F}" mergeInterval="0" personalView="1" maximized="1" xWindow="-8" yWindow="-8" windowWidth="1296" windowHeight="1010" activeSheetId="1"/>
    <customWorkbookView name="Жиянова - Личное представление" guid="{0FB03905-2044-4E24-B2F1-04A0C15AC502}" mergeInterval="0" personalView="1" maximized="1" xWindow="1" yWindow="1" windowWidth="1920" windowHeight="690" activeSheetId="1"/>
  </customWorkbookViews>
  <fileRecoveryPr autoRecover="0"/>
</workbook>
</file>

<file path=xl/calcChain.xml><?xml version="1.0" encoding="utf-8"?>
<calcChain xmlns="http://schemas.openxmlformats.org/spreadsheetml/2006/main">
  <c r="F12" i="1"/>
  <c r="G16"/>
  <c r="G17"/>
  <c r="E13"/>
  <c r="F13"/>
  <c r="F19"/>
  <c r="G61"/>
  <c r="G62"/>
  <c r="G60"/>
  <c r="G59"/>
  <c r="G58"/>
  <c r="G57"/>
  <c r="G55"/>
  <c r="G56"/>
  <c r="G52"/>
  <c r="G53"/>
  <c r="G51"/>
  <c r="G50"/>
  <c r="G49"/>
  <c r="G54"/>
  <c r="G48"/>
  <c r="G47"/>
  <c r="G45"/>
  <c r="G46"/>
  <c r="E18"/>
  <c r="E11" l="1"/>
  <c r="G18"/>
  <c r="E19"/>
  <c r="F11" l="1"/>
  <c r="G11" s="1"/>
  <c r="G44" l="1"/>
  <c r="G43"/>
  <c r="G42"/>
  <c r="G41"/>
  <c r="G40"/>
  <c r="G39"/>
  <c r="G38"/>
  <c r="G36"/>
  <c r="G34"/>
  <c r="G37"/>
  <c r="G35"/>
  <c r="G33"/>
  <c r="G32"/>
  <c r="G31"/>
  <c r="G15"/>
  <c r="G13" s="1"/>
  <c r="G30"/>
  <c r="G29"/>
  <c r="G27"/>
  <c r="G28"/>
  <c r="G26"/>
  <c r="G25"/>
  <c r="G24"/>
  <c r="G22"/>
  <c r="G23"/>
  <c r="G21"/>
  <c r="G19" l="1"/>
  <c r="G12"/>
  <c r="G64" s="1"/>
  <c r="G63" s="1"/>
</calcChain>
</file>

<file path=xl/sharedStrings.xml><?xml version="1.0" encoding="utf-8"?>
<sst xmlns="http://schemas.openxmlformats.org/spreadsheetml/2006/main" count="208" uniqueCount="167">
  <si>
    <t>РЕЗЕРВНЫЕ ФОНДЫ</t>
  </si>
  <si>
    <t xml:space="preserve">Администрации ЗАТО Северск на 2015 год </t>
  </si>
  <si>
    <t>(тыс.руб.)</t>
  </si>
  <si>
    <t>Раздел, подраздел</t>
  </si>
  <si>
    <t>Основные направления расходования средств</t>
  </si>
  <si>
    <t>Утв. Думой ЗАТО Северск, 
2015 г.</t>
  </si>
  <si>
    <t>(плюс, минус)</t>
  </si>
  <si>
    <t>Уточн. Думой ЗАТО Северск,                2015 г.</t>
  </si>
  <si>
    <t>Утверждено по бюджету на 2015 год - всего, в том числе:</t>
  </si>
  <si>
    <t>0111</t>
  </si>
  <si>
    <t xml:space="preserve"> I. Резервный фонд Администрации ЗАТО Северск по предупреждению, ликвидации чрезвычайных ситуаций и последствий стихийных бедствий (далее - резервный фонд)</t>
  </si>
  <si>
    <t xml:space="preserve"> II. Фонд непредвиденных расходов Администрации ЗАТО Северск (далее - ФНР)</t>
  </si>
  <si>
    <t>«Приложение 7</t>
  </si>
  <si>
    <t>к Решению Думы ЗАТО Северск</t>
  </si>
  <si>
    <t>от 16.12.2014 № 59/1</t>
  </si>
  <si>
    <t>1. УЖКХ ТиС Администрации ЗАТО Северск</t>
  </si>
  <si>
    <t>0501</t>
  </si>
  <si>
    <t>Получатель средств</t>
  </si>
  <si>
    <t>Направления 
расходования средств</t>
  </si>
  <si>
    <t>Дата, номер Распоряжения Администрации ЗАТО Северск</t>
  </si>
  <si>
    <t>Остаток средств по резервному фонду и ФНР - всего, в том числе:</t>
  </si>
  <si>
    <t xml:space="preserve"> - по резервному фонду </t>
  </si>
  <si>
    <t xml:space="preserve"> - по ФНР</t>
  </si>
  <si>
    <t>Текущий ремонт лестничной клетки третьего подъезда многоквартирного дома, расположенного по адресу: г.Северск, просп. Коммунистический, 133, в связи с произошедшим 10.11.2014 пожаром</t>
  </si>
  <si>
    <t>Направлено средств на финансирование расходов за счет средств ФНР, всего, в том числе:</t>
  </si>
  <si>
    <t>от 20.02.2015
№ 277-р</t>
  </si>
  <si>
    <t xml:space="preserve">Предоставление субсидии на иные цели  Муниципальному бюджетному учреждению «Центральная детская библиотека» на приобретение детских стульев для читателей-дошкольников </t>
  </si>
  <si>
    <t xml:space="preserve">Предоставление субсидии на иные цели Муниципальному бюджетному общеобразовательному учреждению «Средняя общеобразовательная школа № 89»  на приобретение оборудования для проведения спортивных праздников и школьных мероприятий
</t>
  </si>
  <si>
    <t>0801</t>
  </si>
  <si>
    <t>0702</t>
  </si>
  <si>
    <t>4. Управление образования Администрации ЗАТО Северск</t>
  </si>
  <si>
    <t xml:space="preserve">Предоставление субсидии на иные цели Муниципальному бюджетному общеобразовательному учреждению «Средняя общеобразовательная школа № 88 имени А.Бородина и А.Кочева»  на приобретение оборудования 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</si>
  <si>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«Центр «Поиск» на приобретение мебели в раздевалку спортсменов отделения «Военно-прикладное многоборье. Силовая подготовка» </t>
  </si>
  <si>
    <t>5. Управление образования Администрации ЗАТО Северск</t>
  </si>
  <si>
    <t>от 13.03.2015
№ 374-р</t>
  </si>
  <si>
    <t>от 13.03.2015
№ 373-р</t>
  </si>
  <si>
    <t>2. Управление образования Администрации ЗАТО Северск</t>
  </si>
  <si>
    <t>3. УМСП КиС Администрации ЗАТО Северск</t>
  </si>
  <si>
    <t>6.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</si>
  <si>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дополнительного образования детей «Центр «Поиск» на приобретение оборудования для занятий с детьми 
с ограниченными возможностями здоровья</t>
  </si>
  <si>
    <t>от 19.03.2015
№ 438-р</t>
  </si>
  <si>
    <t>от 25.03.2015
№ 454-р</t>
  </si>
  <si>
    <t>от 30.03.2015
№ 475-р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</si>
  <si>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«Детско-юношеская спортивная школа «Смена»  на приобретение игровой формы </t>
  </si>
  <si>
    <t>9.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</si>
  <si>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«Самусьский лицей» на организацию проведения праздничных мероприятий</t>
  </si>
  <si>
    <t>0113</t>
  </si>
  <si>
    <t>10. Финансовое управление Администрации ЗАТО Северск</t>
  </si>
  <si>
    <t>Направлено средств на финансирование расходов за счет средств резервного фонда, всего, в том числе:</t>
  </si>
  <si>
    <t>1.Управление по делам защиты населения и территорий от чрезвычайных ситуаций Администрации ЗАТО Северск</t>
  </si>
  <si>
    <t>от 30.03.2015 
№ 474-р</t>
  </si>
  <si>
    <t>0309</t>
  </si>
  <si>
    <t xml:space="preserve">На оплату расходов по организации работы нештатных водомерных постов в пос.Орловка и Иглаково в период весеннего половодья 2015 года и на оплату изготовления памяток о правилах безопасности и поведении в случае наводнения и о правилах поведения при возникновении лесных пожаров  </t>
  </si>
  <si>
    <t>от 09.04.2015
№ 512-р</t>
  </si>
  <si>
    <t>от 09.04.2015
№ 513-р</t>
  </si>
  <si>
    <t>от 09.04.2015
№ 514-р</t>
  </si>
  <si>
    <t>от 09.04.2015
№ 515-р</t>
  </si>
  <si>
    <t>7. Управление образования Администрации ЗАТО Северск</t>
  </si>
  <si>
    <t>8. УМСП КиС Администрации ЗАТО Северск</t>
  </si>
  <si>
    <t>0709</t>
  </si>
  <si>
    <t>11. УМСП КиС Администрации ЗАТО Северск</t>
  </si>
  <si>
    <t>12. УМСП КиС Администрации ЗАТО Северск</t>
  </si>
  <si>
    <t xml:space="preserve">Предоставление субсидии 
на иные цели Муниципальному бюджетному учреждению «Музей г.Северска» на ремонт калориферов
</t>
  </si>
  <si>
    <t xml:space="preserve">Предоставление субсидии 
на иные цели Муниципальному бюджетному учреждению «Музей г.Северска» для оплаты расходов 
на изготовление каталога межмузейной выставки «Пламя Победы» 
</t>
  </si>
  <si>
    <t xml:space="preserve">Предоставление субсидии на иные цели Муниципальному бюджетному дошкольному образовательному учреждению «Центр развития ребенка – детский сад № 60» на приобретение ноутбуков </t>
  </si>
  <si>
    <t>0701</t>
  </si>
  <si>
    <t>от 22.04.2015
№ 576-р</t>
  </si>
  <si>
    <t>от 22.04.2015
№ 577-р</t>
  </si>
  <si>
    <t>от 22.04.2015
№ 578-р</t>
  </si>
  <si>
    <t>15.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</si>
  <si>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гимнастики 
им. Р.Кузнецова»  на приобретение спортивного инвентаря и экипировки</t>
  </si>
  <si>
    <t>0701,
0702</t>
  </si>
  <si>
    <t>0104</t>
  </si>
  <si>
    <t xml:space="preserve">Предоставление субсидии на иные цели на оплату транспортных расходов для участия воспитанников Муниципального бюджетного дошкольного образовательного учреждения «Детский сад № 11» и  Муниципального бюджетного специального (коррекционного) образовательного учреждения для обучающихся, воспитанников с ограниченными возможностями здоровья «Северская специальная (коррекционная) общеобразовательная школа-интернат VIII вида» в Восьмом международном творческом фестивале детей с ограниченными возможностями «Шаг навстречу!» в г.Санкт-Петербурге 
</t>
  </si>
  <si>
    <t>18. УМСП КиС Администрации ЗАТО Северск</t>
  </si>
  <si>
    <t>19. УМСП КиС Администрации ЗАТО Северск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</si>
  <si>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«Художественная школа»  
на приобретение мебели 
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</si>
  <si>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«Лидер» 
на проведение футбольного праздника «Дети России» с участием школьных команд г.Северска и пос.Самусь в июне 2015 года </t>
  </si>
  <si>
    <t>20. Управление образования Администрации ЗАТО Северск</t>
  </si>
  <si>
    <t>Предоставление субсидии на иные цели Муниципальному автономному образовательному учреждению «Средняя общеобразовательная школа № 76» на укрепление материально-технической базы</t>
  </si>
  <si>
    <t>14. УМСП КиС Администрации ЗАТО Северск</t>
  </si>
  <si>
    <t>17. Управление образования Администрации ЗАТО Северск</t>
  </si>
  <si>
    <t>16. Администрация ЗАТО Северск</t>
  </si>
  <si>
    <t>от 08.05.2015
№ 668-р</t>
  </si>
  <si>
    <t xml:space="preserve">Предоставление субсидии на иные цели  Муниципальному бюджетному образовательному учреждению дополнительного образования детей «Центр «Поиск» на оплату транспортных расходов для участия юных спортсменов объединения военно-спортивного многоборья «Воин» во Всероссийском турнире 
по рукопашному бою среди православных военно-спортивных клубов в г.Москве </t>
  </si>
  <si>
    <t>от 08.05.2015
№ 669-р</t>
  </si>
  <si>
    <t>от 08.05.2015
№ 670-р</t>
  </si>
  <si>
    <t>от 08.05.2015
№ 671-р</t>
  </si>
  <si>
    <t xml:space="preserve">Предоставление субсидии на иные цели Муниципальному бюджетному образовательному учреждению «Средняя общеобразовательная школа № 90» на приобретение посудомоечной машины в школьную столовую </t>
  </si>
  <si>
    <t>21. Управление образования Администрации ЗАТО Северск</t>
  </si>
  <si>
    <t>22. Управление образования Администрации ЗАТО Северск</t>
  </si>
  <si>
    <t>Предоставление субсидии на иные цели Муниципальному бюджетному образовательному учреждению «Северская гимназия» 
на приобретение учебного оборудования</t>
  </si>
  <si>
    <t>от 15.05.2015
№ 685-р</t>
  </si>
  <si>
    <t>от 15.05.2015
№ 686-р</t>
  </si>
  <si>
    <t>от 19.05.2015
№ 704-р</t>
  </si>
  <si>
    <t>от 19.05.2015
№ 705-р</t>
  </si>
  <si>
    <t>от 19.05.2015
№ 706-р</t>
  </si>
  <si>
    <t>23. Финансовое управление Администрации ЗАТО Северск</t>
  </si>
  <si>
    <t>24. УМСП КиС Администрации ЗАТО Северск</t>
  </si>
  <si>
    <t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гимнастики 
им. Р.Кузнецова»  на приобретение спортивной экипировки</t>
  </si>
  <si>
    <t>от 29.05.2015
№ 775-р</t>
  </si>
  <si>
    <t>от 29.05.2015
№ 776-р</t>
  </si>
  <si>
    <t>13. Управление образования Администрации ЗАТО Северск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</si>
  <si>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«Специализированная детско-юношеская спортивная школа олимпийского резерва гимнастики 
им. Р.Кузнецова»  на приобретение платья для танцевального спорта (латина) </t>
  </si>
  <si>
    <t xml:space="preserve">Предоставление субсидии на иные цели Муниципальному бюджетному общеобразовательному учреждению «Средняя общеобразовательная школа № 89»  на приобретение радиомикрофонов и фотоаппарата 
</t>
  </si>
  <si>
    <t>25. Управление образования Администрации ЗАТО Северск</t>
  </si>
  <si>
    <t>26. УМСП КиС Администрации ЗАТО Северск</t>
  </si>
  <si>
    <t>от 23.06.2015
№ 1013-р</t>
  </si>
  <si>
    <t>от 23.06.2015
№ 1014-р</t>
  </si>
  <si>
    <t>28. УМСП КиС Администрации ЗАТО Северск</t>
  </si>
  <si>
    <t>27. УМСП КиС Администрации ЗАТО Северск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</si>
  <si>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«Детско-юношеская спортивная школа «Смена»  на приобретение ноутбука, шкафов для хранения одежды и инвентаря </t>
  </si>
  <si>
    <t xml:space="preserve">Предоставление субсидии на иные цели Муниципальному бюджетному образовательному учреждению дополнительного образования детей «Художественная школа»  
на проведение праздника «Город мастеров»
</t>
  </si>
  <si>
    <t>от 30.06.2015
№ 1074-р</t>
  </si>
  <si>
    <t>от 30.06.2015
№ 1073-р</t>
  </si>
  <si>
    <t>Предоставление субсидии на иные цели Муниципальному бюджетному образовательному учреждению дополнительного образования детей «Детско-юношеская спортивная школа «Смена»  на приобретение хоккейной формы</t>
  </si>
  <si>
    <t>32. Управление образования Администрации ЗАТО Северск</t>
  </si>
  <si>
    <t>33. Управление образования Администрации ЗАТО Северск</t>
  </si>
  <si>
    <t xml:space="preserve">Предоставление субсидии на иные цели Муниципальному бюджетному общеобразовательному учреждению «СОШ №197 имени В.Маркелова» 
на приобретение телевизора и цветного принтера </t>
  </si>
  <si>
    <t>34. Управление образования Администрации ЗАТО Северск</t>
  </si>
  <si>
    <t>Предоставление субсидии на иные цели МАУ ЗАТО Северск «Ресурсный центр образования» на издание книги «Победа в сердцах поколений»</t>
  </si>
  <si>
    <t xml:space="preserve">Предоставление субсидии на иные цели муниципальным бюджетным дошкольным образовательным учреждениям для укрепления материально-технической базы, в том числе: - Муниципальному бюджетному дошкольному образовательному учреждению «Детский сад № 52» на приобретение спортинвентаря в бассейн, - Муниципальному бюджетному дошкольному образовательному учреждению «Детский сад № 53» на приобретение игрового оборудования; - Муниципальному бюджетному дошкольному образовательному учреждению «ЦРР - детский сад № 56» на  приобретение видеоаппаратуры
</t>
  </si>
  <si>
    <t>Предоставление субсидии на иные цели Муниципальному бюджетному образовательному учреждению дополнительного образования детей «Центр «Поиск» на приобретение спортивного оборудования (тренажеров)</t>
  </si>
  <si>
    <t>от 10.07.2015 
№ 352/лс</t>
  </si>
  <si>
    <t>29. УМСП КиС Администрации ЗАТО Северск</t>
  </si>
  <si>
    <t>30. Администрация ЗАТО Северск</t>
  </si>
  <si>
    <t>31. Управление образования Администрации ЗАТО Северск</t>
  </si>
  <si>
    <t>от 13.07.2015
№ 1190-р</t>
  </si>
  <si>
    <t>от 13.07.2015
№ 1186-р</t>
  </si>
  <si>
    <t>от 13.07.2015
№ 1187-р</t>
  </si>
  <si>
    <t>от 13.07.2015
№ 1188-р</t>
  </si>
  <si>
    <t xml:space="preserve">Предоставление субсидии на иные цели Муниципальному бюджетному общеобразовательному учреждению «СОШ № 88 имени А.Бородина 
и А.Кочева» на приобретение окна 
из ПВХ в комплекте с подоконником 
и откосами </t>
  </si>
  <si>
    <t>от 13.07.2015
№ 1189-р</t>
  </si>
  <si>
    <t>от 22.07.2015
№ 1262-р</t>
  </si>
  <si>
    <t>от 22.07.2015
№ 1261-р</t>
  </si>
  <si>
    <t>35. Управление образования Администрации ЗАТО Северск</t>
  </si>
  <si>
    <t>36. УМСП КиС Администрации ЗАТО Северск</t>
  </si>
  <si>
    <t>37. Управление образования Администрации ЗАТО Северск</t>
  </si>
  <si>
    <t>Предоставление субсидии на иные цели Муниципальному бюджетному дошкольному образовательному учреждению «Детский сад № 11» на приобретение массажного мата и массажной накидки для детей, имеющих инвалидность</t>
  </si>
  <si>
    <t>38. УМСП КиС Администрации ЗАТО Северск</t>
  </si>
  <si>
    <t>от 31.07.2015
№ 1334-р</t>
  </si>
  <si>
    <t>от 31.07.2015
№ 1333-р</t>
  </si>
  <si>
    <t>от 04.08.2015
№1349-р</t>
  </si>
  <si>
    <t>от 04.08.2015
№1350-р</t>
  </si>
  <si>
    <t>от 04.08.2015
№1352-р</t>
  </si>
  <si>
    <t>от 04.08.2015
№1351-р</t>
  </si>
  <si>
    <t>39. Управление образования Администрации ЗАТО Северск</t>
  </si>
  <si>
    <t>40. Управление образования Администрации ЗАТО Северск</t>
  </si>
  <si>
    <t>41. Управление образования Администрации ЗАТО Северск</t>
  </si>
  <si>
    <t>42. Управление образования Администрации ЗАТО Северск</t>
  </si>
  <si>
    <t xml:space="preserve">2. УЖКХ ТиС  </t>
  </si>
  <si>
    <t xml:space="preserve">На аварийно-восстановительные работы по ремонту крыши многоквартирного дома, расположенного по адресу: ЗАТО Северск, пос.Самусь, ул.Ленина,9а </t>
  </si>
  <si>
    <t>29.06.2015 
№ 1058-р</t>
  </si>
  <si>
    <t>3. Управление по делам защиты населения и территорий от чрезвычайных ситуаций Администрации ЗАТО Северск</t>
  </si>
  <si>
    <t>На оплату расходов по организации работы спасательного поста в период с 03.07.2015 по 31.08.2015 на р.Томь (в районе КПП "Парковая")</t>
  </si>
  <si>
    <t>29.07.2015 
№ 1311-р</t>
  </si>
  <si>
    <t>6 686,80»;</t>
  </si>
  <si>
    <t xml:space="preserve">Выплата однократного единовременного поощрения в связи с прекращением муниципальной службы (выходом на пенсию) </t>
  </si>
  <si>
    <t xml:space="preserve">Исполнение судебного акта Арбитражного суда Томской области (исполнительный лист по делу № А67-1539/14 от 27.11.2014 серия ФС № 000131403)  в возмещение судебных расходов </t>
  </si>
  <si>
    <t xml:space="preserve">Выплата однократного единовременного поощрения в связи с прекращением муниципальной службы (выходом на пенсию) 
</t>
  </si>
  <si>
    <t>Исполнение судебного акта Арбитражного суда Томской области (исполнительный лист по делу 
№ А67-1539/14 от 22.04.2015 
серия ФС № 002412736) в возмещение расходов на оплату услуг представителя</t>
  </si>
  <si>
    <t xml:space="preserve">Предоставления субсидии на иные цели МБДОУ «Детский сад   № 55» 
на приобретение паласов  </t>
  </si>
  <si>
    <t>Предоставления субсидии на иные цели МБОУ «СОШ № 198» 
на приобретение спортивных костюмов (комплект)</t>
  </si>
  <si>
    <t>Предоставления субсидии на иные цели МБОУ «Орловская СОШ» 
на приобретение оборудования для школьного музея (витрины)</t>
  </si>
  <si>
    <t>Предоставление субсидии на иные цели Муниципальному бюджетному учреждению «Северский театр для детей и юношества» на подключение волоконно-оптической линии связи</t>
  </si>
  <si>
    <t>Предоставления субсидии на иные цели для МБДОУ «Детский сад № 58» на приобретение детских столов, 
для МБДОУ «Детский сад № 59» на приобретение кроватей</t>
  </si>
  <si>
    <t xml:space="preserve">Предоставление субсидии на иные цели Муниципальному бюджетному учреждению «Центральная городская библиотека»  на укрепление материально-технической базы
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</si>
</sst>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textRotation="90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/>
    <xf numFmtId="4" fontId="1" fillId="0" borderId="8" xfId="0" applyNumberFormat="1" applyFont="1" applyFill="1" applyBorder="1"/>
    <xf numFmtId="4" fontId="1" fillId="2" borderId="1" xfId="0" applyNumberFormat="1" applyFont="1" applyFill="1" applyBorder="1" applyAlignment="1">
      <alignment horizontal="right" wrapText="1"/>
    </xf>
    <xf numFmtId="4" fontId="1" fillId="0" borderId="1" xfId="0" applyNumberFormat="1" applyFont="1" applyFill="1" applyBorder="1" applyAlignment="1">
      <alignment vertical="center" wrapText="1"/>
    </xf>
    <xf numFmtId="4" fontId="0" fillId="0" borderId="0" xfId="0" applyNumberFormat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7" xfId="0" applyNumberFormat="1" applyFont="1" applyFill="1" applyBorder="1" applyAlignment="1">
      <alignment vertical="center" wrapText="1"/>
    </xf>
    <xf numFmtId="49" fontId="1" fillId="0" borderId="5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1" fillId="0" borderId="8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6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7"/>
  <sheetViews>
    <sheetView tabSelected="1" view="pageBreakPreview" zoomScale="58" zoomScaleNormal="67" zoomScaleSheetLayoutView="80" workbookViewId="0"/>
  </sheetViews>
  <sheetFormatPr defaultRowHeight="15.75"/>
  <cols>
    <col min="1" max="1" width="5.375" customWidth="1"/>
    <col min="2" max="2" width="19.25" customWidth="1"/>
    <col min="3" max="3" width="35.375" customWidth="1"/>
    <col min="4" max="4" width="18.75" customWidth="1"/>
    <col min="5" max="7" width="10" customWidth="1"/>
  </cols>
  <sheetData>
    <row r="1" spans="1:7">
      <c r="E1" t="s">
        <v>12</v>
      </c>
    </row>
    <row r="2" spans="1:7">
      <c r="E2" s="19" t="s">
        <v>13</v>
      </c>
    </row>
    <row r="3" spans="1:7">
      <c r="E3" s="19" t="s">
        <v>14</v>
      </c>
    </row>
    <row r="6" spans="1:7">
      <c r="A6" s="47" t="s">
        <v>0</v>
      </c>
      <c r="B6" s="47"/>
      <c r="C6" s="47"/>
      <c r="D6" s="47"/>
      <c r="E6" s="47"/>
      <c r="F6" s="47"/>
      <c r="G6" s="47"/>
    </row>
    <row r="7" spans="1:7">
      <c r="A7" s="48" t="s">
        <v>1</v>
      </c>
      <c r="B7" s="48"/>
      <c r="C7" s="48"/>
      <c r="D7" s="48"/>
      <c r="E7" s="48"/>
      <c r="F7" s="48"/>
      <c r="G7" s="48"/>
    </row>
    <row r="8" spans="1:7" ht="21.75" customHeight="1">
      <c r="A8" s="1"/>
      <c r="B8" s="2"/>
      <c r="C8" s="2"/>
      <c r="D8" s="1"/>
      <c r="E8" s="1"/>
      <c r="F8" s="1"/>
      <c r="G8" s="3" t="s">
        <v>2</v>
      </c>
    </row>
    <row r="9" spans="1:7" ht="85.15" customHeight="1">
      <c r="A9" s="4" t="s">
        <v>3</v>
      </c>
      <c r="B9" s="49" t="s">
        <v>4</v>
      </c>
      <c r="C9" s="49"/>
      <c r="D9" s="49"/>
      <c r="E9" s="5" t="s">
        <v>5</v>
      </c>
      <c r="F9" s="5" t="s">
        <v>6</v>
      </c>
      <c r="G9" s="5" t="s">
        <v>7</v>
      </c>
    </row>
    <row r="10" spans="1:7">
      <c r="A10" s="6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8">
        <v>7</v>
      </c>
    </row>
    <row r="11" spans="1:7">
      <c r="A11" s="9"/>
      <c r="B11" s="50" t="s">
        <v>8</v>
      </c>
      <c r="C11" s="50"/>
      <c r="D11" s="50"/>
      <c r="E11" s="10">
        <f>E12+E18</f>
        <v>14454.66</v>
      </c>
      <c r="F11" s="11">
        <f>F12+F18</f>
        <v>-1580.8999999999999</v>
      </c>
      <c r="G11" s="10">
        <f>E11+F11</f>
        <v>12873.76</v>
      </c>
    </row>
    <row r="12" spans="1:7" ht="61.9" customHeight="1">
      <c r="A12" s="12" t="s">
        <v>9</v>
      </c>
      <c r="B12" s="51" t="s">
        <v>10</v>
      </c>
      <c r="C12" s="51"/>
      <c r="D12" s="51"/>
      <c r="E12" s="13">
        <v>4125.12</v>
      </c>
      <c r="F12" s="13">
        <f>-1695.81-186.78</f>
        <v>-1882.59</v>
      </c>
      <c r="G12" s="13">
        <f>E12+F12</f>
        <v>2242.5299999999997</v>
      </c>
    </row>
    <row r="13" spans="1:7" ht="36" customHeight="1">
      <c r="A13" s="14"/>
      <c r="B13" s="55" t="s">
        <v>48</v>
      </c>
      <c r="C13" s="55"/>
      <c r="D13" s="55"/>
      <c r="E13" s="13">
        <f>SUM(E15:E17)</f>
        <v>40.200000000000003</v>
      </c>
      <c r="F13" s="13">
        <f>SUM(F15:F17)</f>
        <v>380</v>
      </c>
      <c r="G13" s="13">
        <f>SUM(G14:G17)</f>
        <v>420.2</v>
      </c>
    </row>
    <row r="14" spans="1:7" ht="67.900000000000006" customHeight="1">
      <c r="A14" s="12"/>
      <c r="B14" s="8" t="s">
        <v>17</v>
      </c>
      <c r="C14" s="8" t="s">
        <v>18</v>
      </c>
      <c r="D14" s="29" t="s">
        <v>19</v>
      </c>
      <c r="E14" s="13"/>
      <c r="F14" s="13"/>
      <c r="G14" s="13"/>
    </row>
    <row r="15" spans="1:7" ht="141" customHeight="1">
      <c r="A15" s="12" t="s">
        <v>51</v>
      </c>
      <c r="B15" s="30" t="s">
        <v>49</v>
      </c>
      <c r="C15" s="30" t="s">
        <v>52</v>
      </c>
      <c r="D15" s="31" t="s">
        <v>50</v>
      </c>
      <c r="E15" s="13">
        <v>40.200000000000003</v>
      </c>
      <c r="F15" s="13"/>
      <c r="G15" s="13">
        <f t="shared" ref="G15:G17" si="0">E15+F15</f>
        <v>40.200000000000003</v>
      </c>
    </row>
    <row r="16" spans="1:7" ht="89.45" customHeight="1">
      <c r="A16" s="12" t="s">
        <v>16</v>
      </c>
      <c r="B16" s="45" t="s">
        <v>150</v>
      </c>
      <c r="C16" s="43" t="s">
        <v>151</v>
      </c>
      <c r="D16" s="44" t="s">
        <v>152</v>
      </c>
      <c r="E16" s="13"/>
      <c r="F16" s="13">
        <v>188.55</v>
      </c>
      <c r="G16" s="13">
        <f t="shared" si="0"/>
        <v>188.55</v>
      </c>
    </row>
    <row r="17" spans="1:7" ht="141" customHeight="1">
      <c r="A17" s="12" t="s">
        <v>51</v>
      </c>
      <c r="B17" s="43" t="s">
        <v>153</v>
      </c>
      <c r="C17" s="43" t="s">
        <v>154</v>
      </c>
      <c r="D17" s="44" t="s">
        <v>155</v>
      </c>
      <c r="E17" s="13"/>
      <c r="F17" s="13">
        <v>191.45</v>
      </c>
      <c r="G17" s="13">
        <f t="shared" si="0"/>
        <v>191.45</v>
      </c>
    </row>
    <row r="18" spans="1:7" ht="36" customHeight="1">
      <c r="A18" s="14" t="s">
        <v>9</v>
      </c>
      <c r="B18" s="52" t="s">
        <v>11</v>
      </c>
      <c r="C18" s="53"/>
      <c r="D18" s="54"/>
      <c r="E18" s="15">
        <f>9895.54+434</f>
        <v>10329.540000000001</v>
      </c>
      <c r="F18" s="15">
        <v>301.69</v>
      </c>
      <c r="G18" s="15">
        <f>E18+F18</f>
        <v>10631.230000000001</v>
      </c>
    </row>
    <row r="19" spans="1:7" s="1" customFormat="1" ht="36" customHeight="1">
      <c r="A19" s="14"/>
      <c r="B19" s="52" t="s">
        <v>24</v>
      </c>
      <c r="C19" s="53"/>
      <c r="D19" s="53"/>
      <c r="E19" s="27">
        <f>E21+E23+E22+E24+E25+E26+E28+E27+E29+E30+E31+E32+E33+E35+E37+E34+E36+E38+E39+E40+E41+E42+E43+E44</f>
        <v>2708.1000000000008</v>
      </c>
      <c r="F19" s="27">
        <f>F21+F23+F22+F24+F25+F26+F28+F27+F29+F30+F31+F32+F33+F34+F35+F36+F37+F38+F39+F40+F41+F42+F43+F44+F45+F46+F47+F48+F49+F50+F51+F52+F53+F54+F55+F56+F57+F58+F59+F60+F62+F61</f>
        <v>1236.33</v>
      </c>
      <c r="G19" s="27">
        <f>G21+G23+G22+G24+G25+G26+G28+G27+G29+G30+G31+G32+G33+G35+G37+G34+G36+G38+G39+G40+G41+G42+G43+G44+G46+G45+G47+G48+G54+G49+G50+G51+G52+G53+G56+G55+G57+G58+G59+G60+G62+G61</f>
        <v>3944.4300000000012</v>
      </c>
    </row>
    <row r="20" spans="1:7" ht="67.900000000000006" customHeight="1">
      <c r="A20" s="20"/>
      <c r="B20" s="8" t="s">
        <v>17</v>
      </c>
      <c r="C20" s="8" t="s">
        <v>18</v>
      </c>
      <c r="D20" s="33" t="s">
        <v>19</v>
      </c>
      <c r="E20" s="21"/>
      <c r="F20" s="21"/>
      <c r="G20" s="21"/>
    </row>
    <row r="21" spans="1:7" ht="103.15" customHeight="1">
      <c r="A21" s="22" t="s">
        <v>16</v>
      </c>
      <c r="B21" s="23" t="s">
        <v>15</v>
      </c>
      <c r="C21" s="23" t="s">
        <v>23</v>
      </c>
      <c r="D21" s="8" t="s">
        <v>25</v>
      </c>
      <c r="E21" s="27">
        <v>282.22000000000003</v>
      </c>
      <c r="F21" s="27"/>
      <c r="G21" s="27">
        <f>E21+F21</f>
        <v>282.22000000000003</v>
      </c>
    </row>
    <row r="22" spans="1:7" ht="123" customHeight="1">
      <c r="A22" s="22" t="s">
        <v>29</v>
      </c>
      <c r="B22" s="23" t="s">
        <v>36</v>
      </c>
      <c r="C22" s="23" t="s">
        <v>27</v>
      </c>
      <c r="D22" s="8" t="s">
        <v>35</v>
      </c>
      <c r="E22" s="27">
        <v>10</v>
      </c>
      <c r="F22" s="27"/>
      <c r="G22" s="27">
        <f>E22+F22</f>
        <v>10</v>
      </c>
    </row>
    <row r="23" spans="1:7" ht="85.15" customHeight="1">
      <c r="A23" s="22" t="s">
        <v>28</v>
      </c>
      <c r="B23" s="23" t="s">
        <v>37</v>
      </c>
      <c r="C23" s="23" t="s">
        <v>26</v>
      </c>
      <c r="D23" s="8" t="s">
        <v>34</v>
      </c>
      <c r="E23" s="27">
        <v>10</v>
      </c>
      <c r="F23" s="27"/>
      <c r="G23" s="27">
        <f t="shared" ref="G23" si="1">E23+F23</f>
        <v>10</v>
      </c>
    </row>
    <row r="24" spans="1:7" ht="97.9" customHeight="1">
      <c r="A24" s="22" t="s">
        <v>29</v>
      </c>
      <c r="B24" s="23" t="s">
        <v>30</v>
      </c>
      <c r="C24" s="23" t="s">
        <v>31</v>
      </c>
      <c r="D24" s="8" t="s">
        <v>41</v>
      </c>
      <c r="E24" s="27">
        <v>100</v>
      </c>
      <c r="F24" s="27"/>
      <c r="G24" s="27">
        <f t="shared" ref="G24" si="2">E24+F24</f>
        <v>100</v>
      </c>
    </row>
    <row r="25" spans="1:7" ht="132" customHeight="1">
      <c r="A25" s="22" t="s">
        <v>29</v>
      </c>
      <c r="B25" s="23" t="s">
        <v>33</v>
      </c>
      <c r="C25" s="23" t="s">
        <v>32</v>
      </c>
      <c r="D25" s="8" t="s">
        <v>40</v>
      </c>
      <c r="E25" s="27">
        <v>74.459999999999994</v>
      </c>
      <c r="F25" s="27"/>
      <c r="G25" s="27">
        <f t="shared" ref="G25" si="3">E25+F25</f>
        <v>74.459999999999994</v>
      </c>
    </row>
    <row r="26" spans="1:7" ht="132" customHeight="1">
      <c r="A26" s="22" t="s">
        <v>29</v>
      </c>
      <c r="B26" s="23" t="s">
        <v>38</v>
      </c>
      <c r="C26" s="23" t="s">
        <v>39</v>
      </c>
      <c r="D26" s="8" t="s">
        <v>42</v>
      </c>
      <c r="E26" s="27">
        <v>10</v>
      </c>
      <c r="F26" s="27"/>
      <c r="G26" s="27">
        <f t="shared" ref="G26:G30" si="4">E26+F26</f>
        <v>10</v>
      </c>
    </row>
    <row r="27" spans="1:7" ht="85.9" customHeight="1">
      <c r="A27" s="22" t="s">
        <v>29</v>
      </c>
      <c r="B27" s="23" t="s">
        <v>57</v>
      </c>
      <c r="C27" s="23" t="s">
        <v>45</v>
      </c>
      <c r="D27" s="8" t="s">
        <v>53</v>
      </c>
      <c r="E27" s="35">
        <v>50</v>
      </c>
      <c r="F27" s="35"/>
      <c r="G27" s="35">
        <f>E27+F27</f>
        <v>50</v>
      </c>
    </row>
    <row r="28" spans="1:7" ht="118.15" customHeight="1">
      <c r="A28" s="22" t="s">
        <v>29</v>
      </c>
      <c r="B28" s="23" t="s">
        <v>58</v>
      </c>
      <c r="C28" s="23" t="s">
        <v>43</v>
      </c>
      <c r="D28" s="8" t="s">
        <v>54</v>
      </c>
      <c r="E28" s="35">
        <v>75</v>
      </c>
      <c r="F28" s="35"/>
      <c r="G28" s="35">
        <f t="shared" si="4"/>
        <v>75</v>
      </c>
    </row>
    <row r="29" spans="1:7" ht="77.45" customHeight="1">
      <c r="A29" s="22" t="s">
        <v>59</v>
      </c>
      <c r="B29" s="23" t="s">
        <v>44</v>
      </c>
      <c r="C29" s="23" t="s">
        <v>157</v>
      </c>
      <c r="D29" s="8" t="s">
        <v>55</v>
      </c>
      <c r="E29" s="35">
        <v>455.44</v>
      </c>
      <c r="F29" s="35"/>
      <c r="G29" s="35">
        <f t="shared" si="4"/>
        <v>455.44</v>
      </c>
    </row>
    <row r="30" spans="1:7" ht="102.6" customHeight="1">
      <c r="A30" s="22" t="s">
        <v>46</v>
      </c>
      <c r="B30" s="23" t="s">
        <v>47</v>
      </c>
      <c r="C30" s="23" t="s">
        <v>158</v>
      </c>
      <c r="D30" s="8" t="s">
        <v>56</v>
      </c>
      <c r="E30" s="35">
        <v>20</v>
      </c>
      <c r="F30" s="35"/>
      <c r="G30" s="35">
        <f t="shared" si="4"/>
        <v>20</v>
      </c>
    </row>
    <row r="31" spans="1:7" ht="73.150000000000006" customHeight="1">
      <c r="A31" s="22" t="s">
        <v>28</v>
      </c>
      <c r="B31" s="23" t="s">
        <v>60</v>
      </c>
      <c r="C31" s="23" t="s">
        <v>62</v>
      </c>
      <c r="D31" s="8" t="s">
        <v>66</v>
      </c>
      <c r="E31" s="35">
        <v>130.93</v>
      </c>
      <c r="F31" s="35"/>
      <c r="G31" s="35">
        <f t="shared" ref="G31" si="5">E31+F31</f>
        <v>130.93</v>
      </c>
    </row>
    <row r="32" spans="1:7" ht="102.6" customHeight="1">
      <c r="A32" s="22" t="s">
        <v>28</v>
      </c>
      <c r="B32" s="23" t="s">
        <v>61</v>
      </c>
      <c r="C32" s="23" t="s">
        <v>63</v>
      </c>
      <c r="D32" s="8" t="s">
        <v>67</v>
      </c>
      <c r="E32" s="35">
        <v>13</v>
      </c>
      <c r="F32" s="35"/>
      <c r="G32" s="35">
        <f t="shared" ref="G32" si="6">E32+F32</f>
        <v>13</v>
      </c>
    </row>
    <row r="33" spans="1:7" ht="105.6" customHeight="1">
      <c r="A33" s="22" t="s">
        <v>65</v>
      </c>
      <c r="B33" s="23" t="s">
        <v>102</v>
      </c>
      <c r="C33" s="23" t="s">
        <v>64</v>
      </c>
      <c r="D33" s="8" t="s">
        <v>68</v>
      </c>
      <c r="E33" s="35">
        <v>49.14</v>
      </c>
      <c r="F33" s="35"/>
      <c r="G33" s="35">
        <f t="shared" ref="G33:G37" si="7">E33+F33</f>
        <v>49.14</v>
      </c>
    </row>
    <row r="34" spans="1:7" ht="160.15" customHeight="1">
      <c r="A34" s="22" t="s">
        <v>29</v>
      </c>
      <c r="B34" s="23" t="s">
        <v>80</v>
      </c>
      <c r="C34" s="23" t="s">
        <v>70</v>
      </c>
      <c r="D34" s="8" t="s">
        <v>83</v>
      </c>
      <c r="E34" s="35">
        <v>50</v>
      </c>
      <c r="F34" s="35"/>
      <c r="G34" s="35">
        <f>E34+F34</f>
        <v>50</v>
      </c>
    </row>
    <row r="35" spans="1:7" ht="200.45" customHeight="1">
      <c r="A35" s="22" t="s">
        <v>29</v>
      </c>
      <c r="B35" s="23" t="s">
        <v>69</v>
      </c>
      <c r="C35" s="23" t="s">
        <v>84</v>
      </c>
      <c r="D35" s="8" t="s">
        <v>85</v>
      </c>
      <c r="E35" s="35">
        <v>14</v>
      </c>
      <c r="F35" s="35"/>
      <c r="G35" s="35">
        <f t="shared" si="7"/>
        <v>14</v>
      </c>
    </row>
    <row r="36" spans="1:7" ht="75" customHeight="1">
      <c r="A36" s="22" t="s">
        <v>72</v>
      </c>
      <c r="B36" s="23" t="s">
        <v>82</v>
      </c>
      <c r="C36" s="32" t="s">
        <v>159</v>
      </c>
      <c r="D36" s="8" t="s">
        <v>86</v>
      </c>
      <c r="E36" s="35">
        <v>548.14</v>
      </c>
      <c r="F36" s="35"/>
      <c r="G36" s="35">
        <f>E36+F36</f>
        <v>548.14</v>
      </c>
    </row>
    <row r="37" spans="1:7" ht="288" customHeight="1">
      <c r="A37" s="22" t="s">
        <v>71</v>
      </c>
      <c r="B37" s="23" t="s">
        <v>81</v>
      </c>
      <c r="C37" s="23" t="s">
        <v>73</v>
      </c>
      <c r="D37" s="8" t="s">
        <v>87</v>
      </c>
      <c r="E37" s="35">
        <v>147</v>
      </c>
      <c r="F37" s="35"/>
      <c r="G37" s="35">
        <f t="shared" si="7"/>
        <v>147</v>
      </c>
    </row>
    <row r="38" spans="1:7" ht="102.6" customHeight="1">
      <c r="A38" s="22" t="s">
        <v>29</v>
      </c>
      <c r="B38" s="23" t="s">
        <v>74</v>
      </c>
      <c r="C38" s="34" t="s">
        <v>76</v>
      </c>
      <c r="D38" s="8" t="s">
        <v>92</v>
      </c>
      <c r="E38" s="35">
        <v>70</v>
      </c>
      <c r="F38" s="35"/>
      <c r="G38" s="35">
        <f t="shared" ref="G38:G40" si="8">E38+F38</f>
        <v>70</v>
      </c>
    </row>
    <row r="39" spans="1:7" ht="181.9" customHeight="1">
      <c r="A39" s="22" t="s">
        <v>29</v>
      </c>
      <c r="B39" s="23" t="s">
        <v>75</v>
      </c>
      <c r="C39" s="23" t="s">
        <v>77</v>
      </c>
      <c r="D39" s="8" t="s">
        <v>93</v>
      </c>
      <c r="E39" s="35">
        <v>123.32</v>
      </c>
      <c r="F39" s="35"/>
      <c r="G39" s="35">
        <f t="shared" si="8"/>
        <v>123.32</v>
      </c>
    </row>
    <row r="40" spans="1:7" ht="109.9" customHeight="1">
      <c r="A40" s="22" t="s">
        <v>29</v>
      </c>
      <c r="B40" s="23" t="s">
        <v>78</v>
      </c>
      <c r="C40" s="23" t="s">
        <v>79</v>
      </c>
      <c r="D40" s="8" t="s">
        <v>94</v>
      </c>
      <c r="E40" s="35">
        <v>28.86</v>
      </c>
      <c r="F40" s="35"/>
      <c r="G40" s="35">
        <f t="shared" si="8"/>
        <v>28.86</v>
      </c>
    </row>
    <row r="41" spans="1:7" ht="109.9" customHeight="1">
      <c r="A41" s="22" t="s">
        <v>29</v>
      </c>
      <c r="B41" s="23" t="s">
        <v>89</v>
      </c>
      <c r="C41" s="23" t="s">
        <v>88</v>
      </c>
      <c r="D41" s="8" t="s">
        <v>95</v>
      </c>
      <c r="E41" s="35">
        <v>126.59</v>
      </c>
      <c r="F41" s="35"/>
      <c r="G41" s="35">
        <f t="shared" ref="G41" si="9">E41+F41</f>
        <v>126.59</v>
      </c>
    </row>
    <row r="42" spans="1:7" ht="105.6" customHeight="1">
      <c r="A42" s="22" t="s">
        <v>29</v>
      </c>
      <c r="B42" s="23" t="s">
        <v>90</v>
      </c>
      <c r="C42" s="23" t="s">
        <v>91</v>
      </c>
      <c r="D42" s="8" t="s">
        <v>96</v>
      </c>
      <c r="E42" s="35">
        <v>150</v>
      </c>
      <c r="F42" s="35"/>
      <c r="G42" s="35">
        <f t="shared" ref="G42:G43" si="10">E42+F42</f>
        <v>150</v>
      </c>
    </row>
    <row r="43" spans="1:7" ht="121.15" customHeight="1">
      <c r="A43" s="22" t="s">
        <v>46</v>
      </c>
      <c r="B43" s="23" t="s">
        <v>97</v>
      </c>
      <c r="C43" s="23" t="s">
        <v>160</v>
      </c>
      <c r="D43" s="8" t="s">
        <v>100</v>
      </c>
      <c r="E43" s="35">
        <v>50</v>
      </c>
      <c r="F43" s="35"/>
      <c r="G43" s="35">
        <f t="shared" si="10"/>
        <v>50</v>
      </c>
    </row>
    <row r="44" spans="1:7" ht="146.44999999999999" customHeight="1">
      <c r="A44" s="22" t="s">
        <v>29</v>
      </c>
      <c r="B44" s="23" t="s">
        <v>98</v>
      </c>
      <c r="C44" s="23" t="s">
        <v>99</v>
      </c>
      <c r="D44" s="8" t="s">
        <v>101</v>
      </c>
      <c r="E44" s="35">
        <v>120</v>
      </c>
      <c r="F44" s="35"/>
      <c r="G44" s="35">
        <f>E44+F44</f>
        <v>120</v>
      </c>
    </row>
    <row r="45" spans="1:7" ht="98.45" customHeight="1">
      <c r="A45" s="22" t="s">
        <v>29</v>
      </c>
      <c r="B45" s="23" t="s">
        <v>105</v>
      </c>
      <c r="C45" s="23" t="s">
        <v>104</v>
      </c>
      <c r="D45" s="8" t="s">
        <v>107</v>
      </c>
      <c r="E45" s="27"/>
      <c r="F45" s="27">
        <v>20</v>
      </c>
      <c r="G45" s="27">
        <f>E45+F45</f>
        <v>20</v>
      </c>
    </row>
    <row r="46" spans="1:7" ht="160.9" customHeight="1">
      <c r="A46" s="22" t="s">
        <v>29</v>
      </c>
      <c r="B46" s="23" t="s">
        <v>106</v>
      </c>
      <c r="C46" s="23" t="s">
        <v>103</v>
      </c>
      <c r="D46" s="8" t="s">
        <v>108</v>
      </c>
      <c r="E46" s="35"/>
      <c r="F46" s="35">
        <v>20</v>
      </c>
      <c r="G46" s="35">
        <f>E46+F46</f>
        <v>20</v>
      </c>
    </row>
    <row r="47" spans="1:7" ht="138" customHeight="1">
      <c r="A47" s="22" t="s">
        <v>29</v>
      </c>
      <c r="B47" s="23" t="s">
        <v>110</v>
      </c>
      <c r="C47" s="23" t="s">
        <v>111</v>
      </c>
      <c r="D47" s="8" t="s">
        <v>114</v>
      </c>
      <c r="E47" s="27"/>
      <c r="F47" s="35">
        <v>126.89</v>
      </c>
      <c r="G47" s="35">
        <f t="shared" ref="G47:G62" si="11">E47+F47</f>
        <v>126.89</v>
      </c>
    </row>
    <row r="48" spans="1:7" ht="130.5" customHeight="1">
      <c r="A48" s="22" t="s">
        <v>29</v>
      </c>
      <c r="B48" s="23" t="s">
        <v>109</v>
      </c>
      <c r="C48" s="36" t="s">
        <v>112</v>
      </c>
      <c r="D48" s="8" t="s">
        <v>113</v>
      </c>
      <c r="E48" s="37"/>
      <c r="F48" s="35">
        <v>25</v>
      </c>
      <c r="G48" s="35">
        <f t="shared" si="11"/>
        <v>25</v>
      </c>
    </row>
    <row r="49" spans="1:7" ht="121.15" customHeight="1">
      <c r="A49" s="22" t="s">
        <v>29</v>
      </c>
      <c r="B49" s="23" t="s">
        <v>124</v>
      </c>
      <c r="C49" s="23" t="s">
        <v>115</v>
      </c>
      <c r="D49" s="8" t="s">
        <v>128</v>
      </c>
      <c r="E49" s="27"/>
      <c r="F49" s="35">
        <v>100</v>
      </c>
      <c r="G49" s="35">
        <f t="shared" si="11"/>
        <v>100</v>
      </c>
    </row>
    <row r="50" spans="1:7" ht="74.45" customHeight="1">
      <c r="A50" s="38" t="s">
        <v>72</v>
      </c>
      <c r="B50" s="23" t="s">
        <v>125</v>
      </c>
      <c r="C50" s="32" t="s">
        <v>157</v>
      </c>
      <c r="D50" s="8" t="s">
        <v>123</v>
      </c>
      <c r="E50" s="27"/>
      <c r="F50" s="35">
        <v>393.34</v>
      </c>
      <c r="G50" s="35">
        <f t="shared" si="11"/>
        <v>393.34</v>
      </c>
    </row>
    <row r="51" spans="1:7" ht="104.45" customHeight="1">
      <c r="A51" s="38" t="s">
        <v>29</v>
      </c>
      <c r="B51" s="23" t="s">
        <v>126</v>
      </c>
      <c r="C51" s="23" t="s">
        <v>118</v>
      </c>
      <c r="D51" s="8" t="s">
        <v>129</v>
      </c>
      <c r="E51" s="27"/>
      <c r="F51" s="35">
        <v>20</v>
      </c>
      <c r="G51" s="35">
        <f t="shared" si="11"/>
        <v>20</v>
      </c>
    </row>
    <row r="52" spans="1:7" ht="120" customHeight="1">
      <c r="A52" s="38" t="s">
        <v>29</v>
      </c>
      <c r="B52" s="23" t="s">
        <v>116</v>
      </c>
      <c r="C52" s="23" t="s">
        <v>131</v>
      </c>
      <c r="D52" s="8" t="s">
        <v>130</v>
      </c>
      <c r="E52" s="27"/>
      <c r="F52" s="35">
        <v>30</v>
      </c>
      <c r="G52" s="35">
        <f t="shared" ref="G52" si="12">E52+F52</f>
        <v>30</v>
      </c>
    </row>
    <row r="53" spans="1:7" ht="292.5" customHeight="1">
      <c r="A53" s="38" t="s">
        <v>65</v>
      </c>
      <c r="B53" s="23" t="s">
        <v>117</v>
      </c>
      <c r="C53" s="23" t="s">
        <v>121</v>
      </c>
      <c r="D53" s="8" t="s">
        <v>132</v>
      </c>
      <c r="E53" s="27"/>
      <c r="F53" s="35">
        <v>60</v>
      </c>
      <c r="G53" s="35">
        <f t="shared" si="11"/>
        <v>60</v>
      </c>
    </row>
    <row r="54" spans="1:7" ht="79.900000000000006" customHeight="1">
      <c r="A54" s="22" t="s">
        <v>59</v>
      </c>
      <c r="B54" s="23" t="s">
        <v>119</v>
      </c>
      <c r="C54" s="39" t="s">
        <v>120</v>
      </c>
      <c r="D54" s="8" t="s">
        <v>127</v>
      </c>
      <c r="E54" s="27"/>
      <c r="F54" s="35">
        <v>99</v>
      </c>
      <c r="G54" s="35">
        <f>E54+F54</f>
        <v>99</v>
      </c>
    </row>
    <row r="55" spans="1:7" ht="117.6" customHeight="1">
      <c r="A55" s="22" t="s">
        <v>29</v>
      </c>
      <c r="B55" s="23" t="s">
        <v>135</v>
      </c>
      <c r="C55" s="23" t="s">
        <v>122</v>
      </c>
      <c r="D55" s="8" t="s">
        <v>134</v>
      </c>
      <c r="E55" s="27"/>
      <c r="F55" s="27">
        <v>30</v>
      </c>
      <c r="G55" s="27">
        <f>E55+F55</f>
        <v>30</v>
      </c>
    </row>
    <row r="56" spans="1:7" ht="93.75" customHeight="1">
      <c r="A56" s="22" t="s">
        <v>28</v>
      </c>
      <c r="B56" s="23" t="s">
        <v>136</v>
      </c>
      <c r="C56" s="23" t="s">
        <v>166</v>
      </c>
      <c r="D56" s="8" t="s">
        <v>133</v>
      </c>
      <c r="E56" s="27"/>
      <c r="F56" s="27">
        <v>30</v>
      </c>
      <c r="G56" s="27">
        <f t="shared" si="11"/>
        <v>30</v>
      </c>
    </row>
    <row r="57" spans="1:7" ht="118.9" customHeight="1">
      <c r="A57" s="22" t="s">
        <v>65</v>
      </c>
      <c r="B57" s="23" t="s">
        <v>137</v>
      </c>
      <c r="C57" s="23" t="s">
        <v>138</v>
      </c>
      <c r="D57" s="8" t="s">
        <v>140</v>
      </c>
      <c r="E57" s="35"/>
      <c r="F57" s="35">
        <v>19.5</v>
      </c>
      <c r="G57" s="35">
        <f t="shared" si="11"/>
        <v>19.5</v>
      </c>
    </row>
    <row r="58" spans="1:7" ht="86.25" customHeight="1">
      <c r="A58" s="22" t="s">
        <v>28</v>
      </c>
      <c r="B58" s="23" t="s">
        <v>139</v>
      </c>
      <c r="C58" s="23" t="s">
        <v>164</v>
      </c>
      <c r="D58" s="8" t="s">
        <v>141</v>
      </c>
      <c r="E58" s="27"/>
      <c r="F58" s="27">
        <v>37.049999999999997</v>
      </c>
      <c r="G58" s="27">
        <f t="shared" si="11"/>
        <v>37.049999999999997</v>
      </c>
    </row>
    <row r="59" spans="1:7" ht="67.900000000000006" customHeight="1">
      <c r="A59" s="22" t="s">
        <v>65</v>
      </c>
      <c r="B59" s="23" t="s">
        <v>146</v>
      </c>
      <c r="C59" s="23" t="s">
        <v>161</v>
      </c>
      <c r="D59" s="8" t="s">
        <v>142</v>
      </c>
      <c r="E59" s="27"/>
      <c r="F59" s="40">
        <v>6.86</v>
      </c>
      <c r="G59" s="27">
        <f t="shared" si="11"/>
        <v>6.86</v>
      </c>
    </row>
    <row r="60" spans="1:7" ht="90" customHeight="1">
      <c r="A60" s="22" t="s">
        <v>65</v>
      </c>
      <c r="B60" s="23" t="s">
        <v>147</v>
      </c>
      <c r="C60" s="23" t="s">
        <v>165</v>
      </c>
      <c r="D60" s="8" t="s">
        <v>143</v>
      </c>
      <c r="E60" s="27"/>
      <c r="F60" s="40">
        <v>50.36</v>
      </c>
      <c r="G60" s="27">
        <f t="shared" si="11"/>
        <v>50.36</v>
      </c>
    </row>
    <row r="61" spans="1:7" ht="74.45" customHeight="1">
      <c r="A61" s="22" t="s">
        <v>65</v>
      </c>
      <c r="B61" s="23" t="s">
        <v>148</v>
      </c>
      <c r="C61" s="23" t="s">
        <v>162</v>
      </c>
      <c r="D61" s="8" t="s">
        <v>145</v>
      </c>
      <c r="E61" s="27"/>
      <c r="F61" s="40">
        <v>100</v>
      </c>
      <c r="G61" s="27">
        <f>E61+F61</f>
        <v>100</v>
      </c>
    </row>
    <row r="62" spans="1:7" ht="81" customHeight="1">
      <c r="A62" s="22" t="s">
        <v>65</v>
      </c>
      <c r="B62" s="23" t="s">
        <v>149</v>
      </c>
      <c r="C62" s="23" t="s">
        <v>163</v>
      </c>
      <c r="D62" s="8" t="s">
        <v>144</v>
      </c>
      <c r="E62" s="27"/>
      <c r="F62" s="40">
        <v>68.33</v>
      </c>
      <c r="G62" s="27">
        <f t="shared" si="11"/>
        <v>68.33</v>
      </c>
    </row>
    <row r="63" spans="1:7">
      <c r="A63" s="59" t="s">
        <v>20</v>
      </c>
      <c r="B63" s="60"/>
      <c r="C63" s="60"/>
      <c r="D63" s="60"/>
      <c r="E63" s="61"/>
      <c r="F63" s="24"/>
      <c r="G63" s="25">
        <f>G64+6686.8</f>
        <v>8509.1299999999992</v>
      </c>
    </row>
    <row r="64" spans="1:7">
      <c r="A64" s="55" t="s">
        <v>21</v>
      </c>
      <c r="B64" s="55"/>
      <c r="C64" s="55"/>
      <c r="D64" s="55"/>
      <c r="E64" s="55"/>
      <c r="F64" s="23"/>
      <c r="G64" s="15">
        <f>G12-G13</f>
        <v>1822.3299999999997</v>
      </c>
    </row>
    <row r="65" spans="1:7">
      <c r="A65" s="56" t="s">
        <v>22</v>
      </c>
      <c r="B65" s="57"/>
      <c r="C65" s="57"/>
      <c r="D65" s="57"/>
      <c r="E65" s="58"/>
      <c r="F65" s="20"/>
      <c r="G65" s="26" t="s">
        <v>156</v>
      </c>
    </row>
    <row r="67" spans="1:7">
      <c r="G67" s="28"/>
    </row>
    <row r="68" spans="1:7">
      <c r="G68" s="28"/>
    </row>
    <row r="69" spans="1:7">
      <c r="G69" s="28"/>
    </row>
    <row r="71" spans="1:7">
      <c r="G71" s="28"/>
    </row>
    <row r="74" spans="1:7">
      <c r="A74" s="46"/>
      <c r="B74" s="46"/>
      <c r="C74" s="46"/>
    </row>
    <row r="75" spans="1:7">
      <c r="A75" s="42"/>
      <c r="B75" s="16"/>
      <c r="C75" s="17"/>
    </row>
    <row r="76" spans="1:7">
      <c r="A76" s="41"/>
      <c r="B76" s="16"/>
      <c r="C76" s="18"/>
    </row>
    <row r="77" spans="1:7">
      <c r="A77" s="46"/>
      <c r="B77" s="46"/>
      <c r="C77" s="17"/>
    </row>
  </sheetData>
  <customSheetViews>
    <customSheetView guid="{D1E62208-9867-4097-9630-AA29D4D50C5D}" scale="58" showPageBreaks="1" view="pageBreakPreview" topLeftCell="A49">
      <selection activeCell="A53" sqref="A53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1"/>
      <headerFooter>
        <oddHeader>&amp;C&amp;P</oddHeader>
      </headerFooter>
    </customSheetView>
    <customSheetView guid="{15626184-C2C7-4660-B15A-369FBA09FF6F}" scale="58" showPageBreaks="1" view="pageBreakPreview">
      <selection activeCell="C42" sqref="C42"/>
      <pageMargins left="0.98425196850393704" right="0.39370078740157483" top="0.74803149606299213" bottom="0.74803149606299213" header="0.31496062992125984" footer="0.31496062992125984"/>
      <pageSetup paperSize="9" scale="75" orientation="portrait" r:id="rId2"/>
    </customSheetView>
    <customSheetView guid="{ABB0D4B0-CEE2-42BF-BDE2-AF04F2496F90}" scale="58" showPageBreaks="1" view="pageBreakPreview" topLeftCell="A4">
      <selection activeCell="M15" sqref="M15"/>
      <pageMargins left="0.98425196850393704" right="0.39370078740157483" top="0.74803149606299213" bottom="0.74803149606299213" header="0.31496062992125984" footer="0.31496062992125984"/>
      <pageSetup paperSize="9" scale="75" orientation="portrait" r:id="rId3"/>
    </customSheetView>
    <customSheetView guid="{508B5647-59A2-463F-A7E8-485388FED86F}" scale="80" showPageBreaks="1" view="pageBreakPreview" topLeftCell="A41">
      <selection activeCell="D50" sqref="D50"/>
      <pageMargins left="0.98425196850393704" right="0.39370078740157483" top="0.55118110236220474" bottom="0.35433070866141736" header="0.31496062992125984" footer="0.31496062992125984"/>
      <pageSetup paperSize="9" scale="75" firstPageNumber="19" orientation="portrait" useFirstPageNumber="1" r:id="rId4"/>
      <headerFooter>
        <oddHeader>&amp;C&amp;P</oddHeader>
      </headerFooter>
    </customSheetView>
    <customSheetView guid="{0FB03905-2044-4E24-B2F1-04A0C15AC502}" scale="58" showPageBreaks="1" view="pageBreakPreview" topLeftCell="A55">
      <selection activeCell="I59" sqref="I59"/>
      <pageMargins left="0.98425196850393704" right="0.39370078740157483" top="0.55118110236220474" bottom="0.35433070866141736" header="0.31496062992125984" footer="0.31496062992125984"/>
      <pageSetup paperSize="9" scale="75" firstPageNumber="13" orientation="portrait" useFirstPageNumber="1" r:id="rId5"/>
      <headerFooter>
        <oddHeader>&amp;C&amp;P</oddHeader>
      </headerFooter>
    </customSheetView>
  </customSheetViews>
  <mergeCells count="13">
    <mergeCell ref="A74:C74"/>
    <mergeCell ref="A77:B77"/>
    <mergeCell ref="A6:G6"/>
    <mergeCell ref="A7:G7"/>
    <mergeCell ref="B9:D9"/>
    <mergeCell ref="B11:D11"/>
    <mergeCell ref="B12:D12"/>
    <mergeCell ref="B18:D18"/>
    <mergeCell ref="B19:D19"/>
    <mergeCell ref="A64:E64"/>
    <mergeCell ref="A65:E65"/>
    <mergeCell ref="A63:E63"/>
    <mergeCell ref="B13:D13"/>
  </mergeCells>
  <pageMargins left="0.98425196850393704" right="0.39370078740157483" top="0.55118110236220474" bottom="0.35433070866141736" header="0.31496062992125984" footer="0.31496062992125984"/>
  <pageSetup paperSize="9" scale="75" firstPageNumber="14" orientation="portrait" useFirstPageNumber="1" r:id="rId6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customSheetViews>
    <customSheetView guid="{D1E62208-9867-4097-9630-AA29D4D50C5D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508B5647-59A2-463F-A7E8-485388FED86F}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customSheetViews>
    <customSheetView guid="{D1E62208-9867-4097-9630-AA29D4D50C5D}" state="hidden">
      <pageMargins left="0.7" right="0.7" top="0.75" bottom="0.75" header="0.3" footer="0.3"/>
    </customSheetView>
    <customSheetView guid="{15626184-C2C7-4660-B15A-369FBA09FF6F}" state="hidden">
      <pageMargins left="0.7" right="0.7" top="0.75" bottom="0.75" header="0.3" footer="0.3"/>
    </customSheetView>
    <customSheetView guid="{ABB0D4B0-CEE2-42BF-BDE2-AF04F2496F90}" state="hidden">
      <pageMargins left="0.7" right="0.7" top="0.75" bottom="0.75" header="0.3" footer="0.3"/>
    </customSheetView>
    <customSheetView guid="{508B5647-59A2-463F-A7E8-485388FED86F}" state="hidden">
      <pageMargins left="0.7" right="0.7" top="0.75" bottom="0.75" header="0.3" footer="0.3"/>
    </customSheetView>
    <customSheetView guid="{0FB03905-2044-4E24-B2F1-04A0C15AC50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Kologrivova</dc:creator>
  <cp:lastModifiedBy>Musohranov</cp:lastModifiedBy>
  <cp:lastPrinted>2015-08-12T07:29:36Z</cp:lastPrinted>
  <dcterms:created xsi:type="dcterms:W3CDTF">2015-02-20T09:05:52Z</dcterms:created>
  <dcterms:modified xsi:type="dcterms:W3CDTF">2015-09-01T07:29:28Z</dcterms:modified>
</cp:coreProperties>
</file>