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ИНАНСОВОЕ УПРАВЛЕНИЕ (ПРОЕКТЫ ДОКУМЕНТОВ)\РЕШЕНИЯ\Решения_корректировка_август\Решение с приложениями_поправка\"/>
    </mc:Choice>
  </mc:AlternateContent>
  <bookViews>
    <workbookView xWindow="0" yWindow="96" windowWidth="23256" windowHeight="12588"/>
  </bookViews>
  <sheets>
    <sheet name="Лист1" sheetId="1" r:id="rId1"/>
    <sheet name="Лист2" sheetId="2" r:id="rId2"/>
    <sheet name="Лист3" sheetId="3" r:id="rId3"/>
  </sheets>
  <definedNames>
    <definedName name="Z_1D52D72E_49DD_4D96_975D_EFF84E6233C6_.wvu.PrintArea" localSheetId="0" hidden="1">Лист1!$A$1:$G$53</definedName>
    <definedName name="Z_8D73DDEA_910D_4CB5_8A29_B1169237D94C_.wvu.PrintArea" localSheetId="0" hidden="1">Лист1!$A$1:$G$51</definedName>
    <definedName name="Z_9170742B_D994_4859_85C8_33AFD7F64E79_.wvu.PrintArea" localSheetId="0" hidden="1">Лист1!$A$1:$G$53</definedName>
    <definedName name="Z_CC994014_49F9_44CF_A9B7_94A6E8A5DC6D_.wvu.PrintArea" localSheetId="0" hidden="1">Лист1!$A$1:$G$53</definedName>
    <definedName name="Z_E7AD5D9B_9F3C_40C2_BEB0_E27A6ADA91A2_.wvu.PrintArea" localSheetId="0" hidden="1">Лист1!$A$1:$G$53</definedName>
    <definedName name="_xlnm.Print_Area" localSheetId="0">Лист1!$A$1:$G$51</definedName>
  </definedNames>
  <calcPr calcId="152511"/>
  <customWorkbookViews>
    <customWorkbookView name="Кириллова О.Н. - Личное представление" guid="{8D73DDEA-910D-4CB5-8A29-B1169237D94C}" mergeInterval="0" personalView="1" maximized="1" xWindow="-9" yWindow="-9" windowWidth="1938" windowHeight="1050" activeSheetId="1"/>
    <customWorkbookView name="Kologrivova - Личное представление" guid="{1D52D72E-49DD-4D96-975D-EFF84E6233C6}" mergeInterval="0" personalView="1" maximized="1" xWindow="-1928" yWindow="-8" windowWidth="1936" windowHeight="1096" activeSheetId="1"/>
    <customWorkbookView name="Чумакова С.А. - Личное представление" guid="{E7AD5D9B-9F3C-40C2-BEB0-E27A6ADA91A2}" mergeInterval="0" personalView="1" maximized="1" xWindow="1" yWindow="1" windowWidth="1916" windowHeight="849" activeSheetId="1"/>
    <customWorkbookView name="Парфененко А.В. - Личное представление" guid="{CC994014-49F9-44CF-A9B7-94A6E8A5DC6D}" mergeInterval="0" personalView="1" maximized="1" xWindow="-8" yWindow="-8" windowWidth="1936" windowHeight="1056" activeSheetId="1"/>
    <customWorkbookView name="Шурыгина С.В. - Личное представление" guid="{9170742B-D994-4859-85C8-33AFD7F64E79}" mergeInterval="0" personalView="1" maximized="1" xWindow="1" yWindow="1" windowWidth="1916" windowHeight="802" activeSheetId="1"/>
  </customWorkbookViews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D10" i="1"/>
  <c r="G10" i="1"/>
  <c r="D11" i="1"/>
  <c r="G11" i="1"/>
  <c r="D12" i="1"/>
  <c r="G12" i="1"/>
  <c r="C13" i="1"/>
  <c r="D13" i="1"/>
  <c r="F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B25" i="1"/>
  <c r="C25" i="1"/>
  <c r="D25" i="1"/>
  <c r="E25" i="1"/>
  <c r="F25" i="1"/>
</calcChain>
</file>

<file path=xl/sharedStrings.xml><?xml version="1.0" encoding="utf-8"?>
<sst xmlns="http://schemas.openxmlformats.org/spreadsheetml/2006/main" count="32" uniqueCount="31">
  <si>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</si>
  <si>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</si>
  <si>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</si>
  <si>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</si>
  <si>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</si>
  <si>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</si>
  <si>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</si>
  <si>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</si>
  <si>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</si>
  <si>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</si>
  <si>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</si>
  <si>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</si>
  <si>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</si>
  <si>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</si>
  <si>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</si>
  <si>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</si>
  <si>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</si>
  <si>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</si>
  <si>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</si>
  <si>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Приложение 5.1</t>
  </si>
  <si>
    <t>77 38 60</t>
  </si>
  <si>
    <t>Утверждено                             на 2021 год</t>
  </si>
  <si>
    <t>Утверждено                           на 2022 год</t>
  </si>
  <si>
    <t xml:space="preserve">Основные параметры бюджета ЗАТО Северск на плановый период 2021 и 2022 годов  </t>
  </si>
  <si>
    <t>к Решению Думы ЗАТО Северск</t>
  </si>
  <si>
    <t xml:space="preserve">Кириллова Ольга Николаевна </t>
  </si>
  <si>
    <t>Изменение</t>
  </si>
  <si>
    <t>Утверждено
на 2022 год 
(с учетом изменений)</t>
  </si>
  <si>
    <t>Утверждено
на 2021 год 
(с учетом изменений)</t>
  </si>
  <si>
    <t>0,00;</t>
  </si>
  <si>
    <r>
      <rPr>
        <u/>
        <sz val="12"/>
        <color indexed="8"/>
        <rFont val="Times New Roman"/>
        <family val="1"/>
        <charset val="204"/>
      </rPr>
      <t>от 10.12.2019</t>
    </r>
    <r>
      <rPr>
        <sz val="12"/>
        <color indexed="8"/>
        <rFont val="Times New Roman"/>
        <family val="1"/>
        <charset val="204"/>
      </rPr>
      <t xml:space="preserve">  </t>
    </r>
    <r>
      <rPr>
        <u/>
        <sz val="12"/>
        <color indexed="8"/>
        <rFont val="Times New Roman"/>
        <family val="1"/>
        <charset val="204"/>
      </rPr>
      <t>№ 58/1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</si>
</sst>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PT Astra Serif"/>
      <family val="1"/>
      <charset val="204"/>
    </font>
    <font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1" fillId="0" borderId="0" xfId="2"/>
    <xf numFmtId="0" fontId="3" fillId="0" borderId="0" xfId="2" applyFont="1"/>
    <xf numFmtId="0" fontId="3" fillId="0" borderId="1" xfId="2" applyFont="1" applyBorder="1" applyAlignment="1">
      <alignment vertical="center" wrapText="1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2" applyFont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4" fontId="3" fillId="2" borderId="2" xfId="3" applyNumberFormat="1" applyFont="1" applyFill="1" applyBorder="1" applyAlignment="1">
      <alignment horizontal="right" vertical="center"/>
    </xf>
    <xf numFmtId="0" fontId="0" fillId="2" borderId="0" xfId="0" applyFill="1"/>
    <xf numFmtId="4" fontId="5" fillId="2" borderId="3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9" fontId="3" fillId="2" borderId="2" xfId="2" applyNumberFormat="1" applyFont="1" applyFill="1" applyBorder="1" applyAlignment="1">
      <alignment horizontal="right" vertical="center" wrapText="1"/>
    </xf>
    <xf numFmtId="0" fontId="6" fillId="0" borderId="0" xfId="0" applyFont="1"/>
    <xf numFmtId="0" fontId="9" fillId="0" borderId="0" xfId="0" applyFont="1"/>
    <xf numFmtId="0" fontId="3" fillId="0" borderId="4" xfId="2" applyFont="1" applyBorder="1" applyAlignment="1">
      <alignment horizontal="right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3" fillId="0" borderId="0" xfId="2" applyFont="1" applyAlignment="1">
      <alignment horizontal="center" vertical="center"/>
    </xf>
    <xf numFmtId="0" fontId="0" fillId="0" borderId="0" xfId="0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967595D-9F9F-4477-AB6A-2F1EE582617A}" diskRevisions="1" revisionId="143" version="3">
  <header guid="{400F2916-4B31-481B-A7B9-FB276D75D166}" dateTime="2020-08-13T11:41:43" maxSheetId="4" userName="Чумакова С.А." r:id="rId1">
    <sheetIdMap count="3">
      <sheetId val="1"/>
      <sheetId val="2"/>
      <sheetId val="3"/>
    </sheetIdMap>
  </header>
  <header guid="{EDCA5FDC-97B7-4A41-AB56-45BE328FF546}" dateTime="2020-08-13T14:33:12" maxSheetId="4" userName="Парфененко А.В." r:id="rId2">
    <sheetIdMap count="3">
      <sheetId val="1"/>
      <sheetId val="2"/>
      <sheetId val="3"/>
    </sheetIdMap>
  </header>
  <header guid="{5618471B-2ADD-4B88-BD13-BD73175D4BC7}" dateTime="2020-08-13T14:33:48" maxSheetId="4" userName="Парфененко А.В." r:id="rId3" minRId="2">
    <sheetIdMap count="3">
      <sheetId val="1"/>
      <sheetId val="2"/>
      <sheetId val="3"/>
    </sheetIdMap>
  </header>
  <header guid="{29C42213-AFC3-40E6-B147-D3663E9BB5CB}" dateTime="2020-08-13T14:33:54" maxSheetId="4" userName="Парфененко А.В." r:id="rId4">
    <sheetIdMap count="3">
      <sheetId val="1"/>
      <sheetId val="2"/>
      <sheetId val="3"/>
    </sheetIdMap>
  </header>
  <header guid="{11EB581A-C3B3-4AC9-BD32-067CFB32A12D}" dateTime="2020-08-13T16:28:16" maxSheetId="4" userName="Чумакова С.А." r:id="rId5" minRId="3" maxRId="124">
    <sheetIdMap count="3">
      <sheetId val="1"/>
      <sheetId val="2"/>
      <sheetId val="3"/>
    </sheetIdMap>
  </header>
  <header guid="{DD371416-F4D5-43BF-B428-E500908C8C9F}" dateTime="2020-08-13T16:28:50" maxSheetId="4" userName="Чумакова С.А." r:id="rId6" minRId="125" maxRId="135">
    <sheetIdMap count="3">
      <sheetId val="1"/>
      <sheetId val="2"/>
      <sheetId val="3"/>
    </sheetIdMap>
  </header>
  <header guid="{EFD4EC98-99CF-41BE-8332-B39EAAF3F05D}" dateTime="2020-08-13T17:23:46" maxSheetId="4" userName="Парфененко А.В." r:id="rId7" minRId="136" maxRId="139">
    <sheetIdMap count="3">
      <sheetId val="1"/>
      <sheetId val="2"/>
      <sheetId val="3"/>
    </sheetIdMap>
  </header>
  <header guid="{F8CC8B80-A329-42AB-BAC9-F208A26CB5A4}" dateTime="2020-08-14T09:41:28" maxSheetId="4" userName="Kologrivova" r:id="rId8">
    <sheetIdMap count="3">
      <sheetId val="1"/>
      <sheetId val="2"/>
      <sheetId val="3"/>
    </sheetIdMap>
  </header>
  <header guid="{6D497FA6-D418-4CBA-A619-8C1A299E180A}" dateTime="2020-08-14T10:47:40" maxSheetId="4" userName="Шурыгина С.В." r:id="rId9">
    <sheetIdMap count="3">
      <sheetId val="1"/>
      <sheetId val="2"/>
      <sheetId val="3"/>
    </sheetIdMap>
  </header>
  <header guid="{FA374CC2-F807-46BB-9D6C-03A4AA072578}" dateTime="2020-08-14T11:35:19" maxSheetId="4" userName="Кириллова О.Н." r:id="rId10">
    <sheetIdMap count="3">
      <sheetId val="1"/>
      <sheetId val="2"/>
      <sheetId val="3"/>
    </sheetIdMap>
  </header>
  <header guid="{0967595D-9F9F-4477-AB6A-2F1EE582617A}" dateTime="2020-08-14T11:35:25" maxSheetId="4" userName="Кириллова О.Н." r:id="rId1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:G3" start="0" length="2147483647">
    <dxf>
      <font>
        <sz val="12"/>
      </font>
    </dxf>
  </rfmt>
  <rdn rId="0" localSheetId="1" customView="1" name="Z_8D73DDEA_910D_4CB5_8A29_B1169237D94C_.wvu.PrintArea" hidden="1" oldHidden="1">
    <formula>Лист1!$A$1:$G$53</formula>
  </rdn>
  <rcv guid="{8D73DDEA-910D-4CB5-8A29-B1169237D94C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D73DDEA-910D-4CB5-8A29-B1169237D94C}" action="delete"/>
  <rdn rId="0" localSheetId="1" customView="1" name="Z_8D73DDEA_910D_4CB5_8A29_B1169237D94C_.wvu.PrintArea" hidden="1" oldHidden="1">
    <formula>Лист1!$A$1:$G$51</formula>
    <oldFormula>Лист1!$A$1:$G$53</oldFormula>
  </rdn>
  <rcv guid="{8D73DDEA-910D-4CB5-8A29-B1169237D94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0:B11" start="0" length="0">
    <dxf>
      <fill>
        <patternFill>
          <bgColor indexed="9"/>
        </patternFill>
      </fill>
    </dxf>
  </rfmt>
  <rfmt sheetId="1" sqref="B12" start="0" length="0">
    <dxf>
      <fill>
        <patternFill>
          <bgColor indexed="9"/>
        </patternFill>
      </fill>
    </dxf>
  </rfmt>
  <rfmt sheetId="1" sqref="B9" start="0" length="0">
    <dxf>
      <fill>
        <patternFill>
          <bgColor indexed="9"/>
        </patternFill>
      </fill>
    </dxf>
  </rfmt>
  <rdn rId="0" localSheetId="1" customView="1" name="Z_CC994014_49F9_44CF_A9B7_94A6E8A5DC6D_.wvu.PrintArea" hidden="1" oldHidden="1">
    <formula>Лист1!$A$1:$G$53</formula>
  </rdn>
  <rcv guid="{CC994014-49F9-44CF-A9B7-94A6E8A5DC6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D9">
      <f>SUM(D10:D12)</f>
    </oc>
    <nc r="D9">
      <f>SUM(D10:D12)</f>
    </nc>
  </rcc>
  <rfmt sheetId="1" sqref="E9:E12" start="0" length="0">
    <dxf>
      <fill>
        <patternFill>
          <bgColor indexed="9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0:G11" start="0" length="0">
    <dxf>
      <fill>
        <patternFill>
          <bgColor indexed="9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 odxf="1" dxf="1">
    <nc r="H14" t="inlineStr">
      <is>
        <t xml:space="preserve">01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4" sId="1" odxf="1" dxf="1" numFmtId="4">
    <nc r="I14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5" sId="1" odxf="1" dxf="1" numFmtId="4">
    <nc r="J14">
      <v>345247.24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6" sId="1" odxf="1" dxf="1" numFmtId="4">
    <nc r="K14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7" sId="1" odxf="1" dxf="1" numFmtId="4">
    <nc r="L14">
      <v>345247.24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8" sId="1" odxf="1" dxf="1" numFmtId="4">
    <nc r="M14">
      <v>396760.16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9" sId="1" odxf="1" dxf="1" numFmtId="4">
    <nc r="N14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10" sId="1" odxf="1" dxf="1" numFmtId="4">
    <nc r="O14">
      <v>396760.16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64"/>
        </bottom>
      </border>
    </ndxf>
  </rcc>
  <rcc rId="11" sId="1" odxf="1" dxf="1">
    <nc r="H15" t="inlineStr">
      <is>
        <t xml:space="preserve">02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" sId="1" odxf="1" dxf="1" numFmtId="4">
    <nc r="I15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" sId="1" odxf="1" dxf="1" numFmtId="4">
    <nc r="J15">
      <v>79.11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" sId="1" odxf="1" dxf="1" numFmtId="4">
    <nc r="K15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" sId="1" odxf="1" dxf="1" numFmtId="4">
    <nc r="L15">
      <v>79.11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" sId="1" odxf="1" dxf="1" numFmtId="4">
    <nc r="M15">
      <v>79.11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" sId="1" odxf="1" dxf="1" numFmtId="4">
    <nc r="N15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" sId="1" odxf="1" dxf="1" numFmtId="4">
    <nc r="O15">
      <v>79.11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" sId="1" odxf="1" dxf="1">
    <nc r="H16" t="inlineStr">
      <is>
        <t xml:space="preserve">03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" sId="1" odxf="1" dxf="1" numFmtId="4">
    <nc r="I16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" sId="1" odxf="1" dxf="1" numFmtId="4">
    <nc r="J16">
      <v>21206.09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" sId="1" odxf="1" dxf="1" numFmtId="4">
    <nc r="K16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" sId="1" odxf="1" dxf="1" numFmtId="4">
    <nc r="L16">
      <v>21206.09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" sId="1" odxf="1" dxf="1" numFmtId="4">
    <nc r="M16">
      <v>21268.54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" sId="1" odxf="1" dxf="1" numFmtId="4">
    <nc r="N16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" sId="1" odxf="1" dxf="1" numFmtId="4">
    <nc r="O16">
      <v>21268.54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" sId="1" odxf="1" dxf="1">
    <nc r="H17" t="inlineStr">
      <is>
        <t xml:space="preserve">04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" sId="1" odxf="1" dxf="1" numFmtId="4">
    <nc r="I17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" sId="1" odxf="1" dxf="1" numFmtId="4">
    <nc r="J17">
      <v>451128.68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" sId="1" odxf="1" dxf="1" numFmtId="4">
    <nc r="K17">
      <v>7891.76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" sId="1" odxf="1" dxf="1" numFmtId="4">
    <nc r="L17">
      <v>459020.44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" sId="1" odxf="1" dxf="1" numFmtId="4">
    <nc r="M17">
      <v>400191.69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" sId="1" odxf="1" dxf="1" numFmtId="4">
    <nc r="N17">
      <v>-12235.48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" sId="1" odxf="1" dxf="1" numFmtId="4">
    <nc r="O17">
      <v>387956.21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" sId="1" odxf="1" dxf="1">
    <nc r="H18" t="inlineStr">
      <is>
        <t xml:space="preserve">05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" sId="1" odxf="1" dxf="1" numFmtId="4">
    <nc r="I18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" sId="1" odxf="1" dxf="1" numFmtId="4">
    <nc r="J18">
      <v>156722.65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" sId="1" odxf="1" dxf="1" numFmtId="4">
    <nc r="K18">
      <v>-7891.76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" sId="1" odxf="1" dxf="1" numFmtId="4">
    <nc r="L18">
      <v>148830.89000000001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" sId="1" odxf="1" dxf="1" numFmtId="4">
    <nc r="M18">
      <v>144040.49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" sId="1" odxf="1" dxf="1" numFmtId="4">
    <nc r="N18">
      <v>12235.48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" sId="1" odxf="1" dxf="1" numFmtId="4">
    <nc r="O18">
      <v>156275.97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" sId="1" odxf="1" dxf="1">
    <nc r="H19" t="inlineStr">
      <is>
        <t xml:space="preserve">06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" sId="1" odxf="1" dxf="1" numFmtId="4">
    <nc r="I19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" sId="1" odxf="1" dxf="1" numFmtId="4">
    <nc r="J19">
      <v>231.66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" sId="1" odxf="1" dxf="1" numFmtId="4">
    <nc r="K19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" sId="1" odxf="1" dxf="1" numFmtId="4">
    <nc r="L19">
      <v>231.66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" sId="1" odxf="1" dxf="1" numFmtId="4">
    <nc r="M19">
      <v>231.66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" sId="1" odxf="1" dxf="1" numFmtId="4">
    <nc r="N19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" sId="1" odxf="1" dxf="1" numFmtId="4">
    <nc r="O19">
      <v>231.66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" sId="1" odxf="1" dxf="1">
    <nc r="H20" t="inlineStr">
      <is>
        <t xml:space="preserve">07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" sId="1" odxf="1" dxf="1" numFmtId="4">
    <nc r="I20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" sId="1" odxf="1" dxf="1" numFmtId="4">
    <nc r="J20">
      <v>2102281.86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" sId="1" odxf="1" dxf="1" numFmtId="4">
    <nc r="K20">
      <v>206229.12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" sId="1" odxf="1" dxf="1" numFmtId="4">
    <nc r="L20">
      <v>2308510.98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" sId="1" odxf="1" dxf="1" numFmtId="4">
    <nc r="M20">
      <v>2099292.0099999998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" sId="1" odxf="1" dxf="1" numFmtId="4">
    <nc r="N20">
      <v>73335.100000000006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" sId="1" odxf="1" dxf="1" numFmtId="4">
    <nc r="O20">
      <v>2172627.11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" sId="1" odxf="1" dxf="1">
    <nc r="H21" t="inlineStr">
      <is>
        <t xml:space="preserve">08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" sId="1" odxf="1" dxf="1" numFmtId="4">
    <nc r="I21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" sId="1" odxf="1" dxf="1" numFmtId="4">
    <nc r="J21">
      <v>213318.8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" sId="1" odxf="1" dxf="1" numFmtId="4">
    <nc r="K21">
      <v>0.06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" sId="1" odxf="1" dxf="1" numFmtId="4">
    <nc r="L21">
      <v>213318.86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" sId="1" odxf="1" dxf="1" numFmtId="4">
    <nc r="M21">
      <v>213681.25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" sId="1" odxf="1" dxf="1" numFmtId="4">
    <nc r="N21">
      <v>-686.82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" sId="1" odxf="1" dxf="1" numFmtId="4">
    <nc r="O21">
      <v>212994.43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" sId="1" odxf="1" dxf="1">
    <nc r="H22" t="inlineStr">
      <is>
        <t xml:space="preserve">10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" sId="1" odxf="1" dxf="1" numFmtId="4">
    <nc r="I22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" sId="1" odxf="1" dxf="1" numFmtId="4">
    <nc r="J22">
      <v>71965.94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" sId="1" odxf="1" dxf="1" numFmtId="4">
    <nc r="K22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" sId="1" odxf="1" dxf="1" numFmtId="4">
    <nc r="L22">
      <v>71965.94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" sId="1" odxf="1" dxf="1" numFmtId="4">
    <nc r="M22">
      <v>70499.539999999994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" sId="1" odxf="1" dxf="1" numFmtId="4">
    <nc r="N22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" sId="1" odxf="1" dxf="1" numFmtId="4">
    <nc r="O22">
      <v>70499.539999999994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" sId="1" odxf="1" dxf="1">
    <nc r="H23" t="inlineStr">
      <is>
        <t xml:space="preserve">11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" sId="1" odxf="1" dxf="1" numFmtId="4">
    <nc r="I23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" sId="1" odxf="1" dxf="1" numFmtId="4">
    <nc r="J23">
      <v>157644.25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" sId="1" odxf="1" dxf="1" numFmtId="4">
    <nc r="K23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" sId="1" odxf="1" dxf="1" numFmtId="4">
    <nc r="L23">
      <v>157644.25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" sId="1" odxf="1" dxf="1" numFmtId="4">
    <nc r="M23">
      <v>131926.54999999999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" sId="1" odxf="1" dxf="1" numFmtId="4">
    <nc r="N23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" sId="1" odxf="1" dxf="1" numFmtId="4">
    <nc r="O23">
      <v>131926.54999999999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" sId="1" odxf="1" dxf="1">
    <nc r="H24" t="inlineStr">
      <is>
        <t xml:space="preserve">13  </t>
      </is>
    </nc>
    <odxf>
      <font>
        <sz val="11"/>
        <color indexed="8"/>
        <name val="Calibri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30" formatCode="@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" sId="1" odxf="1" dxf="1" numFmtId="4">
    <nc r="I24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" sId="1" odxf="1" dxf="1" numFmtId="4">
    <nc r="J24">
      <v>24001.74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" sId="1" odxf="1" dxf="1" numFmtId="4">
    <nc r="K24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" sId="1" odxf="1" dxf="1" numFmtId="4">
    <nc r="L24">
      <v>24001.74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" sId="1" odxf="1" dxf="1" numFmtId="4">
    <nc r="M24">
      <v>22342.48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" sId="1" odxf="1" dxf="1" numFmtId="4">
    <nc r="N24">
      <v>0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" sId="1" odxf="1" dxf="1" numFmtId="4">
    <nc r="O24">
      <v>22342.48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91" sId="1" ref="I1:I1048576" action="deleteCol">
    <rfmt sheetId="1" xfDxf="1" sqref="I1:I65536" start="0" length="0">
      <dxf/>
    </rfmt>
    <rcc rId="0" sId="1" dxf="1" numFmtId="4">
      <nc r="I14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 numFmtId="4">
      <nc r="I15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6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7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8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9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0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1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2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3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4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="1" sqref="C14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top style="thin">
          <color indexed="0"/>
        </top>
      </border>
    </dxf>
  </rfmt>
  <rfmt sheetId="1" s="1" sqref="C15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16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17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18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19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20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21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22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23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C24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cc rId="92" sId="1" odxf="1" dxf="1" numFmtId="4">
    <nc r="I13">
      <v>3543828.03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" sId="1" odxf="1" dxf="1" numFmtId="4">
    <nc r="J13">
      <v>206229.18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" sId="1" odxf="1" dxf="1" numFmtId="4">
    <nc r="K13">
      <v>3750057.21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" sId="1" odxf="1" dxf="1" numFmtId="4">
    <nc r="L13">
      <v>3500313.49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" sId="1" odxf="1" dxf="1" numFmtId="4">
    <nc r="M13">
      <v>72648.28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" sId="1" odxf="1" dxf="1" numFmtId="4">
    <nc r="N13">
      <v>3572961.77</v>
    </nc>
    <odxf>
      <font>
        <sz val="11"/>
        <color indexed="8"/>
        <name val="Calibri"/>
        <scheme val="none"/>
      </font>
      <numFmt numFmtId="0" formatCode="General"/>
      <border outline="0">
        <left/>
        <right/>
        <top/>
        <bottom/>
      </border>
    </odxf>
    <ndxf>
      <font>
        <sz val="12"/>
        <color auto="1"/>
        <name val="PT Astra Serif"/>
        <scheme val="none"/>
      </font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3:D24" start="0" length="0">
    <dxf>
      <fill>
        <patternFill patternType="none">
          <bgColor indexed="65"/>
        </patternFill>
      </fill>
    </dxf>
  </rfmt>
  <rcc rId="98" sId="1">
    <oc r="C13">
      <v>206229.18</v>
    </oc>
    <nc r="C13">
      <f>SUM(C14:C24)</f>
    </nc>
  </rcc>
  <rcc rId="99" sId="1">
    <oc r="D13">
      <v>3750057.21</v>
    </oc>
    <nc r="D13">
      <f>B13+C13</f>
    </nc>
  </rcc>
  <rfmt sheetId="1" s="1" sqref="C14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top style="thin">
          <color indexed="64"/>
        </top>
      </border>
    </dxf>
  </rfmt>
  <rcc rId="100" sId="1">
    <oc r="D14">
      <v>345247.24</v>
    </oc>
    <nc r="D14">
      <f>B14+C14</f>
    </nc>
  </rcc>
  <rfmt sheetId="1" s="1" sqref="C15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1" sId="1">
    <oc r="D15">
      <v>79.11</v>
    </oc>
    <nc r="D15">
      <f>B15+C15</f>
    </nc>
  </rcc>
  <rfmt sheetId="1" s="1" sqref="C16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2" sId="1">
    <oc r="D16">
      <v>21206.09</v>
    </oc>
    <nc r="D16">
      <f>B16+C16</f>
    </nc>
  </rcc>
  <rfmt sheetId="1" s="1" sqref="C17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3" sId="1">
    <oc r="D17">
      <v>459020.44</v>
    </oc>
    <nc r="D17">
      <f>B17+C17</f>
    </nc>
  </rcc>
  <rfmt sheetId="1" s="1" sqref="C18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4" sId="1">
    <oc r="D18">
      <v>148830.88999999998</v>
    </oc>
    <nc r="D18">
      <f>B18+C18</f>
    </nc>
  </rcc>
  <rfmt sheetId="1" s="1" sqref="C19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5" sId="1">
    <oc r="D19">
      <v>231.66</v>
    </oc>
    <nc r="D19">
      <f>B19+C19</f>
    </nc>
  </rcc>
  <rfmt sheetId="1" s="1" sqref="C20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6" sId="1">
    <oc r="D20">
      <v>2308510.98</v>
    </oc>
    <nc r="D20">
      <f>B20+C20</f>
    </nc>
  </rcc>
  <rfmt sheetId="1" s="1" sqref="C21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7" sId="1">
    <oc r="D21">
      <v>213318.86</v>
    </oc>
    <nc r="D21">
      <f>B21+C21</f>
    </nc>
  </rcc>
  <rfmt sheetId="1" s="1" sqref="C22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8" sId="1">
    <oc r="D22">
      <v>71965.94</v>
    </oc>
    <nc r="D22">
      <f>B22+C22</f>
    </nc>
  </rcc>
  <rfmt sheetId="1" s="1" sqref="C23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09" sId="1">
    <oc r="D23">
      <v>157644.25</v>
    </oc>
    <nc r="D23">
      <f>B23+C23</f>
    </nc>
  </rcc>
  <rfmt sheetId="1" s="1" sqref="C24" start="0" length="0">
    <dxf>
      <font>
        <sz val="12"/>
        <color auto="1"/>
        <name val="Times New Roman"/>
        <scheme val="none"/>
      </font>
      <alignment horizontal="right" vertical="center" readingOrder="0"/>
    </dxf>
  </rfmt>
  <rcc rId="110" sId="1">
    <oc r="D24">
      <v>24001.74</v>
    </oc>
    <nc r="D24">
      <f>B24+C24</f>
    </nc>
  </rcc>
  <rfmt sheetId="1" s="1" sqref="F14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15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top style="thin">
          <color indexed="0"/>
        </top>
      </border>
    </dxf>
  </rfmt>
  <rfmt sheetId="1" s="1" sqref="F16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17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18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19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20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21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22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23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24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="1" sqref="F25" start="0" length="0">
    <dxf>
      <font>
        <sz val="12"/>
        <color auto="1"/>
        <name val="PT Astra Serif"/>
        <scheme val="none"/>
      </font>
      <fill>
        <patternFill patternType="none">
          <bgColor indexed="65"/>
        </patternFill>
      </fill>
      <alignment horizontal="general" vertical="bottom" wrapText="0" readingOrder="0"/>
    </dxf>
  </rfmt>
  <rcc rId="111" sId="1" numFmtId="4">
    <oc r="F13">
      <v>72648.28</v>
    </oc>
    <nc r="F13">
      <f>SUM(F14:F24)</f>
    </nc>
  </rcc>
  <rfmt sheetId="1" sqref="F14" start="0" length="0">
    <dxf>
      <border outline="0">
        <top style="thin">
          <color indexed="0"/>
        </top>
      </border>
    </dxf>
  </rfmt>
  <rfmt sheetId="1" sqref="F15" start="0" length="0">
    <dxf>
      <border outline="0">
        <top style="thin">
          <color indexed="64"/>
        </top>
      </border>
    </dxf>
  </rfmt>
  <rcc rId="112" sId="1" odxf="1" dxf="1" numFmtId="4">
    <oc r="F25">
      <f>F9-F13</f>
    </oc>
    <nc r="F25">
      <f>F9-F13</f>
    </nc>
    <ndxf>
      <font>
        <sz val="12"/>
        <color auto="1"/>
        <name val="Times New Roman"/>
        <scheme val="none"/>
      </font>
      <fill>
        <patternFill patternType="solid">
          <bgColor indexed="13"/>
        </patternFill>
      </fill>
      <alignment horizontal="right" vertical="center" wrapText="1" readingOrder="0"/>
    </ndxf>
  </rcc>
  <rfmt sheetId="1" sqref="F13" start="0" length="0">
    <dxf>
      <fill>
        <patternFill patternType="none">
          <bgColor indexed="65"/>
        </patternFill>
      </fill>
    </dxf>
  </rfmt>
  <rcc rId="113" sId="1" odxf="1" dxf="1">
    <oc r="G13">
      <v>3572961.77</v>
    </oc>
    <nc r="G13">
      <f>E13+F13</f>
    </nc>
    <ndxf>
      <fill>
        <patternFill patternType="none">
          <bgColor indexed="65"/>
        </patternFill>
      </fill>
    </ndxf>
  </rcc>
  <rcc rId="114" sId="1" odxf="1" dxf="1">
    <oc r="G14">
      <v>396760.16</v>
    </oc>
    <nc r="G14">
      <f>E14+F14</f>
    </nc>
    <ndxf>
      <fill>
        <patternFill patternType="none">
          <bgColor indexed="65"/>
        </patternFill>
      </fill>
    </ndxf>
  </rcc>
  <rcc rId="115" sId="1" odxf="1" dxf="1">
    <oc r="G15">
      <v>79.11</v>
    </oc>
    <nc r="G15">
      <f>E15+F15</f>
    </nc>
    <ndxf>
      <fill>
        <patternFill patternType="none">
          <bgColor indexed="65"/>
        </patternFill>
      </fill>
    </ndxf>
  </rcc>
  <rcc rId="116" sId="1" odxf="1" dxf="1">
    <oc r="G16">
      <v>21268.54</v>
    </oc>
    <nc r="G16">
      <f>E16+F16</f>
    </nc>
    <ndxf>
      <fill>
        <patternFill patternType="none">
          <bgColor indexed="65"/>
        </patternFill>
      </fill>
    </ndxf>
  </rcc>
  <rcc rId="117" sId="1" odxf="1" dxf="1">
    <oc r="G17">
      <v>387956.21</v>
    </oc>
    <nc r="G17">
      <f>E17+F17</f>
    </nc>
    <ndxf>
      <fill>
        <patternFill patternType="none">
          <bgColor indexed="65"/>
        </patternFill>
      </fill>
    </ndxf>
  </rcc>
  <rcc rId="118" sId="1" odxf="1" dxf="1">
    <oc r="G18">
      <v>156275.97</v>
    </oc>
    <nc r="G18">
      <f>E18+F18</f>
    </nc>
    <ndxf>
      <fill>
        <patternFill patternType="none">
          <bgColor indexed="65"/>
        </patternFill>
      </fill>
    </ndxf>
  </rcc>
  <rcc rId="119" sId="1" odxf="1" dxf="1">
    <oc r="G19">
      <v>231.66</v>
    </oc>
    <nc r="G19">
      <f>E19+F19</f>
    </nc>
    <ndxf>
      <fill>
        <patternFill patternType="none">
          <bgColor indexed="65"/>
        </patternFill>
      </fill>
    </ndxf>
  </rcc>
  <rcc rId="120" sId="1" odxf="1" dxf="1">
    <oc r="G20">
      <v>2172627.11</v>
    </oc>
    <nc r="G20">
      <f>E20+F20</f>
    </nc>
    <ndxf>
      <fill>
        <patternFill patternType="none">
          <bgColor indexed="65"/>
        </patternFill>
      </fill>
    </ndxf>
  </rcc>
  <rcc rId="121" sId="1" odxf="1" dxf="1">
    <oc r="G21">
      <v>212994.43</v>
    </oc>
    <nc r="G21">
      <f>E21+F21</f>
    </nc>
    <ndxf>
      <fill>
        <patternFill patternType="none">
          <bgColor indexed="65"/>
        </patternFill>
      </fill>
    </ndxf>
  </rcc>
  <rcc rId="122" sId="1" odxf="1" dxf="1">
    <oc r="G22">
      <v>70499.539999999994</v>
    </oc>
    <nc r="G22">
      <f>E22+F22</f>
    </nc>
    <ndxf>
      <fill>
        <patternFill patternType="none">
          <bgColor indexed="65"/>
        </patternFill>
      </fill>
    </ndxf>
  </rcc>
  <rcc rId="123" sId="1" odxf="1" dxf="1">
    <oc r="G23">
      <v>131926.54999999999</v>
    </oc>
    <nc r="G23">
      <f>E23+F23</f>
    </nc>
    <ndxf>
      <fill>
        <patternFill patternType="none">
          <bgColor indexed="65"/>
        </patternFill>
      </fill>
    </ndxf>
  </rcc>
  <rcc rId="124" sId="1" odxf="1" dxf="1">
    <oc r="G24">
      <v>22342.48</v>
    </oc>
    <nc r="G24">
      <f>E24+F24</f>
    </nc>
    <ndxf>
      <fill>
        <patternFill patternType="none">
          <bgColor indexed="65"/>
        </patternFill>
      </fill>
    </ndxf>
  </rcc>
  <rfmt sheetId="1" sqref="B13:G24" start="0" length="0">
    <dxf>
      <alignment horizontal="center" readingOrder="0"/>
    </dxf>
  </rfmt>
  <rfmt sheetId="1" sqref="B13:G24" start="0" length="0">
    <dxf>
      <alignment horizontal="right" readingOrder="0"/>
    </dxf>
  </rfmt>
  <rfmt sheetId="1" sqref="B13:G24" start="0" length="0">
    <dxf>
      <alignment vertical="top" readingOrder="0"/>
    </dxf>
  </rfmt>
  <rfmt sheetId="1" sqref="B13:G24" start="0" length="0">
    <dxf>
      <alignment vertical="center" readingOrder="0"/>
    </dxf>
  </rfmt>
  <rcv guid="{E7AD5D9B-9F3C-40C2-BEB0-E27A6ADA91A2}" action="delete"/>
  <rcv guid="{E7AD5D9B-9F3C-40C2-BEB0-E27A6ADA91A2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5" sId="1" ref="H1:H1048576" action="deleteCol">
    <rfmt sheetId="1" xfDxf="1" sqref="H1:H65536" start="0" length="0">
      <dxf/>
    </rfmt>
    <rcc rId="0" sId="1" dxf="1">
      <nc r="H14" t="inlineStr">
        <is>
          <t xml:space="preserve">01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>
      <nc r="H15" t="inlineStr">
        <is>
          <t xml:space="preserve">02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 t="inlineStr">
        <is>
          <t xml:space="preserve">03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 t="inlineStr">
        <is>
          <t xml:space="preserve">04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 t="inlineStr">
        <is>
          <t xml:space="preserve">05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 t="inlineStr">
        <is>
          <t xml:space="preserve">06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 t="inlineStr">
        <is>
          <t xml:space="preserve">07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 t="inlineStr">
        <is>
          <t xml:space="preserve">08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 t="inlineStr">
        <is>
          <t xml:space="preserve">10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 t="inlineStr">
        <is>
          <t xml:space="preserve">11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4" t="inlineStr">
        <is>
          <t xml:space="preserve">13  </t>
        </is>
      </nc>
      <ndxf>
        <font>
          <sz val="12"/>
          <color auto="1"/>
          <name val="PT Astra Serif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" sId="1" ref="H1:H1048576" action="deleteCol">
    <rfmt sheetId="1" xfDxf="1" sqref="H1:H65536" start="0" length="0">
      <dxf/>
    </rfmt>
    <rcc rId="0" sId="1" dxf="1" numFmtId="4">
      <nc r="H13">
        <v>3543828.03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4">
        <v>345247.24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 numFmtId="4">
      <nc r="H15">
        <v>79.11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6">
        <v>21206.09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451128.68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8">
        <v>156722.65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9">
        <v>231.66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2102281.86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1">
        <v>213318.8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2">
        <v>71965.94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3">
        <v>157644.25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4">
        <v>24001.74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" sId="1" ref="H1:H1048576" action="deleteCol">
    <rfmt sheetId="1" xfDxf="1" sqref="H1:H65536" start="0" length="0">
      <dxf/>
    </rfmt>
    <rcc rId="0" sId="1" dxf="1" numFmtId="4">
      <nc r="H13">
        <v>206229.18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4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 numFmtId="4">
      <nc r="H15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6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7891.76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8">
        <v>-7891.76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9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206229.12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1">
        <v>0.06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2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3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4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8" sId="1" ref="H1:H1048576" action="deleteCol">
    <rfmt sheetId="1" xfDxf="1" sqref="H1:H65536" start="0" length="0">
      <dxf/>
    </rfmt>
    <rcc rId="0" sId="1" dxf="1" numFmtId="4">
      <nc r="H13">
        <v>3750057.21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4">
        <v>345247.24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 numFmtId="4">
      <nc r="H15">
        <v>79.11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6">
        <v>21206.09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459020.44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8">
        <v>148830.89000000001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9">
        <v>231.66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2308510.98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1">
        <v>213318.86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2">
        <v>71965.94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3">
        <v>157644.25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4">
        <v>24001.74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9" sId="1" ref="H1:H1048576" action="deleteCol">
    <rfmt sheetId="1" xfDxf="1" sqref="H1:H65536" start="0" length="0">
      <dxf/>
    </rfmt>
    <rcc rId="0" sId="1" dxf="1" numFmtId="4">
      <nc r="H13">
        <v>3500313.49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4">
        <v>396760.16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 numFmtId="4">
      <nc r="H15">
        <v>79.11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6">
        <v>21268.54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400191.69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8">
        <v>144040.49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9">
        <v>231.66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2099292.0099999998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1">
        <v>213681.25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2">
        <v>70499.539999999994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3">
        <v>131926.54999999999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4">
        <v>22342.48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" sId="1" ref="H1:H1048576" action="deleteCol">
    <rfmt sheetId="1" xfDxf="1" sqref="H1:H65536" start="0" length="0">
      <dxf/>
    </rfmt>
    <rcc rId="0" sId="1" dxf="1" numFmtId="4">
      <nc r="H13">
        <v>72648.28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4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 numFmtId="4">
      <nc r="H15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6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-12235.48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8">
        <v>12235.48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9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73335.100000000006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1">
        <v>-686.82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2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3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4">
        <v>0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1" sId="1" ref="H1:H1048576" action="deleteCol">
    <rfmt sheetId="1" xfDxf="1" sqref="H1:H65536" start="0" length="0">
      <dxf/>
    </rfmt>
    <rcc rId="0" sId="1" dxf="1" numFmtId="4">
      <nc r="H13">
        <v>3572961.77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4">
        <v>396760.16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0"/>
          </top>
          <bottom style="thin">
            <color indexed="64"/>
          </bottom>
        </border>
      </ndxf>
    </rcc>
    <rcc rId="0" sId="1" dxf="1" numFmtId="4">
      <nc r="H15">
        <v>79.11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6">
        <v>21268.54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387956.21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8">
        <v>156275.97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9">
        <v>231.66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2172627.11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1">
        <v>212994.43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2">
        <v>70499.539999999994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3">
        <v>131926.54999999999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4">
        <v>22342.48</v>
      </nc>
      <ndxf>
        <font>
          <sz val="12"/>
          <color auto="1"/>
          <name val="PT Astra Serif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2" sId="1" ref="H1:H1048576" action="deleteCol">
    <rfmt sheetId="1" xfDxf="1" sqref="H1:H65536" start="0" length="0">
      <dxf/>
    </rfmt>
  </rrc>
  <rrc rId="133" sId="1" ref="H1:H1048576" action="deleteCol">
    <rfmt sheetId="1" xfDxf="1" sqref="H1:H65536" start="0" length="0">
      <dxf/>
    </rfmt>
  </rrc>
  <rrc rId="134" sId="1" ref="H1:H1048576" action="deleteCol">
    <rfmt sheetId="1" xfDxf="1" sqref="H1:H65536" start="0" length="0">
      <dxf/>
    </rfmt>
  </rrc>
  <rrc rId="135" sId="1" ref="H1:H1048576" action="deleteCol">
    <rfmt sheetId="1" xfDxf="1" sqref="H1:H65536" start="0" length="0">
      <dxf/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 numFmtId="4">
    <oc r="C12">
      <v>-1977.6</v>
    </oc>
    <nc r="C12">
      <v>206229.18</v>
    </nc>
  </rcc>
  <rcc rId="137" sId="1" numFmtId="4">
    <oc r="B12">
      <v>2419731.7000000002</v>
    </oc>
    <nc r="B12">
      <v>2417754.1</v>
    </nc>
  </rcc>
  <rfmt sheetId="1" sqref="B9:D26" start="0" length="0">
    <dxf>
      <fill>
        <patternFill>
          <bgColor indexed="9"/>
        </patternFill>
      </fill>
    </dxf>
  </rfmt>
  <rcc rId="138" sId="1" numFmtId="4">
    <oc r="E12">
      <v>2404434.7000000002</v>
    </oc>
    <nc r="E12">
      <v>2381532.91</v>
    </nc>
  </rcc>
  <rcc rId="139" sId="1" numFmtId="4">
    <oc r="F12">
      <v>-22901.79</v>
    </oc>
    <nc r="F12">
      <v>72648.28</v>
    </nc>
  </rcc>
  <rfmt sheetId="1" sqref="E9:G25" start="0" length="0">
    <dxf>
      <fill>
        <patternFill>
          <bgColor indexed="9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D52D72E_49DD_4D96_975D_EFF84E6233C6_.wvu.PrintArea" hidden="1" oldHidden="1">
    <formula>Лист1!$A$1:$G$53</formula>
  </rdn>
  <rcv guid="{1D52D72E-49DD-4D96-975D-EFF84E6233C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170742B_D994_4859_85C8_33AFD7F64E79_.wvu.PrintArea" hidden="1" oldHidden="1">
    <formula>Лист1!$A$1:$G$53</formula>
  </rdn>
  <rcv guid="{9170742B-D994-4859-85C8-33AFD7F64E79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2"/>
  <sheetViews>
    <sheetView tabSelected="1" view="pageBreakPreview" zoomScaleNormal="100" zoomScaleSheetLayoutView="100" workbookViewId="0">
      <selection activeCell="F7" sqref="F7"/>
    </sheetView>
  </sheetViews>
  <sheetFormatPr defaultRowHeight="14.4" x14ac:dyDescent="0.3"/>
  <cols>
    <col min="1" max="1" width="35.88671875" customWidth="1"/>
    <col min="2" max="2" width="13.88671875" customWidth="1"/>
    <col min="3" max="3" width="12.109375" customWidth="1"/>
    <col min="4" max="4" width="14.44140625" customWidth="1"/>
    <col min="5" max="5" width="12.88671875" customWidth="1"/>
    <col min="6" max="6" width="14.88671875" customWidth="1"/>
    <col min="7" max="7" width="17.44140625" customWidth="1"/>
  </cols>
  <sheetData>
    <row r="1" spans="1:7" ht="15.6" x14ac:dyDescent="0.3">
      <c r="A1" s="1"/>
      <c r="C1" s="2"/>
      <c r="D1" s="2"/>
      <c r="F1" s="2" t="s">
        <v>19</v>
      </c>
    </row>
    <row r="2" spans="1:7" ht="15.6" x14ac:dyDescent="0.3">
      <c r="A2" s="1"/>
      <c r="C2" s="2"/>
      <c r="D2" s="2"/>
      <c r="F2" s="2" t="s">
        <v>24</v>
      </c>
    </row>
    <row r="3" spans="1:7" ht="15.6" x14ac:dyDescent="0.3">
      <c r="A3" s="1"/>
      <c r="B3" s="2"/>
      <c r="C3" s="2"/>
      <c r="D3" s="2"/>
      <c r="F3" s="19" t="s">
        <v>30</v>
      </c>
      <c r="G3" s="20"/>
    </row>
    <row r="5" spans="1:7" ht="22.5" customHeight="1" x14ac:dyDescent="0.3">
      <c r="A5" s="27" t="s">
        <v>23</v>
      </c>
      <c r="B5" s="27"/>
      <c r="C5" s="27"/>
      <c r="D5" s="27"/>
      <c r="E5" s="27"/>
      <c r="F5" s="28"/>
      <c r="G5" s="28"/>
    </row>
    <row r="6" spans="1:7" ht="15.6" x14ac:dyDescent="0.3">
      <c r="A6" s="21"/>
      <c r="B6" s="21"/>
      <c r="C6" s="6"/>
      <c r="D6" s="6"/>
    </row>
    <row r="7" spans="1:7" ht="73.5" customHeight="1" x14ac:dyDescent="0.3">
      <c r="A7" s="22" t="s">
        <v>0</v>
      </c>
      <c r="B7" s="9" t="s">
        <v>21</v>
      </c>
      <c r="C7" s="10" t="s">
        <v>26</v>
      </c>
      <c r="D7" s="11" t="s">
        <v>28</v>
      </c>
      <c r="E7" s="9" t="s">
        <v>22</v>
      </c>
      <c r="F7" s="7" t="s">
        <v>26</v>
      </c>
      <c r="G7" s="8" t="s">
        <v>27</v>
      </c>
    </row>
    <row r="8" spans="1:7" ht="15.6" x14ac:dyDescent="0.3">
      <c r="A8" s="23"/>
      <c r="B8" s="24" t="s">
        <v>1</v>
      </c>
      <c r="C8" s="24"/>
      <c r="D8" s="24"/>
      <c r="E8" s="25"/>
      <c r="F8" s="26"/>
      <c r="G8" s="26"/>
    </row>
    <row r="9" spans="1:7" ht="21.75" customHeight="1" x14ac:dyDescent="0.3">
      <c r="A9" s="3" t="s">
        <v>2</v>
      </c>
      <c r="B9" s="12">
        <f t="shared" ref="B9:G9" si="0">SUM(B10:B12)</f>
        <v>3543828.0300000003</v>
      </c>
      <c r="C9" s="12">
        <f t="shared" si="0"/>
        <v>206229.18</v>
      </c>
      <c r="D9" s="12">
        <f>SUM(D10:D12)</f>
        <v>3750057.21</v>
      </c>
      <c r="E9" s="12">
        <f t="shared" si="0"/>
        <v>3500313.49</v>
      </c>
      <c r="F9" s="12">
        <f t="shared" si="0"/>
        <v>72648.28</v>
      </c>
      <c r="G9" s="12">
        <f t="shared" si="0"/>
        <v>3572961.77</v>
      </c>
    </row>
    <row r="10" spans="1:7" ht="20.25" customHeight="1" x14ac:dyDescent="0.3">
      <c r="A10" s="3" t="s">
        <v>3</v>
      </c>
      <c r="B10" s="12">
        <v>1019709.87</v>
      </c>
      <c r="C10" s="12">
        <v>0</v>
      </c>
      <c r="D10" s="12">
        <f>B10+C10</f>
        <v>1019709.87</v>
      </c>
      <c r="E10" s="12">
        <v>1013904.54</v>
      </c>
      <c r="F10" s="13">
        <v>0</v>
      </c>
      <c r="G10" s="13">
        <f>E10+F10</f>
        <v>1013904.54</v>
      </c>
    </row>
    <row r="11" spans="1:7" ht="20.25" customHeight="1" x14ac:dyDescent="0.3">
      <c r="A11" s="3" t="s">
        <v>4</v>
      </c>
      <c r="B11" s="12">
        <v>106364.06</v>
      </c>
      <c r="C11" s="12">
        <v>0</v>
      </c>
      <c r="D11" s="12">
        <f>B11+C11</f>
        <v>106364.06</v>
      </c>
      <c r="E11" s="12">
        <v>104876.04</v>
      </c>
      <c r="F11" s="13">
        <v>0</v>
      </c>
      <c r="G11" s="13">
        <f>E11+F11</f>
        <v>104876.04</v>
      </c>
    </row>
    <row r="12" spans="1:7" ht="20.25" customHeight="1" x14ac:dyDescent="0.3">
      <c r="A12" s="3" t="s">
        <v>5</v>
      </c>
      <c r="B12" s="12">
        <v>2417754.1</v>
      </c>
      <c r="C12" s="12">
        <v>206229.18</v>
      </c>
      <c r="D12" s="12">
        <f>B12+C12</f>
        <v>2623983.2800000003</v>
      </c>
      <c r="E12" s="12">
        <v>2381532.91</v>
      </c>
      <c r="F12" s="13">
        <v>72648.28</v>
      </c>
      <c r="G12" s="13">
        <f>E12+F12</f>
        <v>2454181.19</v>
      </c>
    </row>
    <row r="13" spans="1:7" ht="20.25" customHeight="1" x14ac:dyDescent="0.3">
      <c r="A13" s="3" t="s">
        <v>6</v>
      </c>
      <c r="B13" s="14">
        <v>3543828.03</v>
      </c>
      <c r="C13" s="14">
        <f>SUM(C14:C24)</f>
        <v>206229.18</v>
      </c>
      <c r="D13" s="14">
        <f>B13+C13</f>
        <v>3750057.21</v>
      </c>
      <c r="E13" s="14">
        <v>3500313.49</v>
      </c>
      <c r="F13" s="14">
        <f>SUM(F14:F24)</f>
        <v>72648.28</v>
      </c>
      <c r="G13" s="14">
        <f>E13+F13</f>
        <v>3572961.77</v>
      </c>
    </row>
    <row r="14" spans="1:7" ht="18" customHeight="1" x14ac:dyDescent="0.3">
      <c r="A14" s="3" t="s">
        <v>7</v>
      </c>
      <c r="B14" s="14">
        <v>345247.24</v>
      </c>
      <c r="C14" s="14">
        <v>0</v>
      </c>
      <c r="D14" s="14">
        <f t="shared" ref="D14:D24" si="1">B14+C14</f>
        <v>345247.24</v>
      </c>
      <c r="E14" s="14">
        <v>396760.16</v>
      </c>
      <c r="F14" s="16">
        <v>0</v>
      </c>
      <c r="G14" s="14">
        <f t="shared" ref="G14:G24" si="2">E14+F14</f>
        <v>396760.16</v>
      </c>
    </row>
    <row r="15" spans="1:7" ht="18" customHeight="1" x14ac:dyDescent="0.3">
      <c r="A15" s="3" t="s">
        <v>8</v>
      </c>
      <c r="B15" s="14">
        <v>79.11</v>
      </c>
      <c r="C15" s="14">
        <v>0</v>
      </c>
      <c r="D15" s="14">
        <f t="shared" si="1"/>
        <v>79.11</v>
      </c>
      <c r="E15" s="14">
        <v>79.11</v>
      </c>
      <c r="F15" s="17">
        <v>0</v>
      </c>
      <c r="G15" s="14">
        <f t="shared" si="2"/>
        <v>79.11</v>
      </c>
    </row>
    <row r="16" spans="1:7" ht="47.25" customHeight="1" x14ac:dyDescent="0.3">
      <c r="A16" s="3" t="s">
        <v>17</v>
      </c>
      <c r="B16" s="14">
        <v>21206.09</v>
      </c>
      <c r="C16" s="14">
        <v>0</v>
      </c>
      <c r="D16" s="14">
        <f t="shared" si="1"/>
        <v>21206.09</v>
      </c>
      <c r="E16" s="14">
        <v>21268.54</v>
      </c>
      <c r="F16" s="17">
        <v>0</v>
      </c>
      <c r="G16" s="14">
        <f t="shared" si="2"/>
        <v>21268.54</v>
      </c>
    </row>
    <row r="17" spans="1:7" ht="18" customHeight="1" x14ac:dyDescent="0.3">
      <c r="A17" s="3" t="s">
        <v>9</v>
      </c>
      <c r="B17" s="14">
        <v>451128.68</v>
      </c>
      <c r="C17" s="14">
        <v>7891.76</v>
      </c>
      <c r="D17" s="14">
        <f t="shared" si="1"/>
        <v>459020.44</v>
      </c>
      <c r="E17" s="14">
        <v>400191.69</v>
      </c>
      <c r="F17" s="17">
        <v>-12235.48</v>
      </c>
      <c r="G17" s="14">
        <f t="shared" si="2"/>
        <v>387956.21</v>
      </c>
    </row>
    <row r="18" spans="1:7" ht="29.25" customHeight="1" x14ac:dyDescent="0.3">
      <c r="A18" s="3" t="s">
        <v>10</v>
      </c>
      <c r="B18" s="14">
        <v>156722.65</v>
      </c>
      <c r="C18" s="14">
        <v>-7891.76</v>
      </c>
      <c r="D18" s="14">
        <f t="shared" si="1"/>
        <v>148830.88999999998</v>
      </c>
      <c r="E18" s="14">
        <v>144040.49</v>
      </c>
      <c r="F18" s="17">
        <v>12235.48</v>
      </c>
      <c r="G18" s="14">
        <f t="shared" si="2"/>
        <v>156275.97</v>
      </c>
    </row>
    <row r="19" spans="1:7" ht="18" customHeight="1" x14ac:dyDescent="0.3">
      <c r="A19" s="3" t="s">
        <v>18</v>
      </c>
      <c r="B19" s="14">
        <v>231.66</v>
      </c>
      <c r="C19" s="14">
        <v>0</v>
      </c>
      <c r="D19" s="14">
        <f t="shared" si="1"/>
        <v>231.66</v>
      </c>
      <c r="E19" s="14">
        <v>231.66</v>
      </c>
      <c r="F19" s="17">
        <v>0</v>
      </c>
      <c r="G19" s="14">
        <f t="shared" si="2"/>
        <v>231.66</v>
      </c>
    </row>
    <row r="20" spans="1:7" ht="18" customHeight="1" x14ac:dyDescent="0.3">
      <c r="A20" s="3" t="s">
        <v>11</v>
      </c>
      <c r="B20" s="14">
        <v>2102281.86</v>
      </c>
      <c r="C20" s="14">
        <v>206229.12</v>
      </c>
      <c r="D20" s="14">
        <f t="shared" si="1"/>
        <v>2308510.98</v>
      </c>
      <c r="E20" s="14">
        <v>2099292.0099999998</v>
      </c>
      <c r="F20" s="17">
        <v>73335.100000000006</v>
      </c>
      <c r="G20" s="14">
        <f t="shared" si="2"/>
        <v>2172627.11</v>
      </c>
    </row>
    <row r="21" spans="1:7" ht="18" customHeight="1" x14ac:dyDescent="0.3">
      <c r="A21" s="3" t="s">
        <v>12</v>
      </c>
      <c r="B21" s="14">
        <v>213318.8</v>
      </c>
      <c r="C21" s="14">
        <v>0.06</v>
      </c>
      <c r="D21" s="14">
        <f t="shared" si="1"/>
        <v>213318.86</v>
      </c>
      <c r="E21" s="14">
        <v>213681.25</v>
      </c>
      <c r="F21" s="17">
        <v>-686.82</v>
      </c>
      <c r="G21" s="14">
        <f t="shared" si="2"/>
        <v>212994.43</v>
      </c>
    </row>
    <row r="22" spans="1:7" ht="18" customHeight="1" x14ac:dyDescent="0.3">
      <c r="A22" s="3" t="s">
        <v>13</v>
      </c>
      <c r="B22" s="14">
        <v>71965.94</v>
      </c>
      <c r="C22" s="14">
        <v>0</v>
      </c>
      <c r="D22" s="14">
        <f t="shared" si="1"/>
        <v>71965.94</v>
      </c>
      <c r="E22" s="14">
        <v>70499.539999999994</v>
      </c>
      <c r="F22" s="17">
        <v>0</v>
      </c>
      <c r="G22" s="14">
        <f t="shared" si="2"/>
        <v>70499.539999999994</v>
      </c>
    </row>
    <row r="23" spans="1:7" ht="18" customHeight="1" x14ac:dyDescent="0.3">
      <c r="A23" s="3" t="s">
        <v>14</v>
      </c>
      <c r="B23" s="14">
        <v>157644.25</v>
      </c>
      <c r="C23" s="14">
        <v>0</v>
      </c>
      <c r="D23" s="14">
        <f t="shared" si="1"/>
        <v>157644.25</v>
      </c>
      <c r="E23" s="14">
        <v>131926.54999999999</v>
      </c>
      <c r="F23" s="17">
        <v>0</v>
      </c>
      <c r="G23" s="14">
        <f t="shared" si="2"/>
        <v>131926.54999999999</v>
      </c>
    </row>
    <row r="24" spans="1:7" ht="53.25" customHeight="1" x14ac:dyDescent="0.3">
      <c r="A24" s="3" t="s">
        <v>15</v>
      </c>
      <c r="B24" s="14">
        <v>24001.74</v>
      </c>
      <c r="C24" s="14">
        <v>0</v>
      </c>
      <c r="D24" s="14">
        <f t="shared" si="1"/>
        <v>24001.74</v>
      </c>
      <c r="E24" s="14">
        <v>22342.48</v>
      </c>
      <c r="F24" s="17">
        <v>0</v>
      </c>
      <c r="G24" s="14">
        <f t="shared" si="2"/>
        <v>22342.48</v>
      </c>
    </row>
    <row r="25" spans="1:7" ht="19.5" customHeight="1" x14ac:dyDescent="0.3">
      <c r="A25" s="3" t="s">
        <v>16</v>
      </c>
      <c r="B25" s="12">
        <f>B9-B13</f>
        <v>0</v>
      </c>
      <c r="C25" s="12">
        <f>C9-C13</f>
        <v>0</v>
      </c>
      <c r="D25" s="12">
        <f>D9-D13</f>
        <v>0</v>
      </c>
      <c r="E25" s="12">
        <f>E9-E13</f>
        <v>0</v>
      </c>
      <c r="F25" s="12">
        <f>F9-F13</f>
        <v>0</v>
      </c>
      <c r="G25" s="18" t="s">
        <v>29</v>
      </c>
    </row>
    <row r="26" spans="1:7" x14ac:dyDescent="0.3">
      <c r="B26" s="15"/>
      <c r="C26" s="15"/>
      <c r="D26" s="15"/>
    </row>
    <row r="42" spans="2:4" x14ac:dyDescent="0.3">
      <c r="B42" s="1"/>
      <c r="C42" s="1"/>
      <c r="D42" s="1"/>
    </row>
    <row r="43" spans="2:4" x14ac:dyDescent="0.3">
      <c r="B43" s="1"/>
      <c r="C43" s="1"/>
      <c r="D43" s="1"/>
    </row>
    <row r="50" spans="1:1" ht="15.6" x14ac:dyDescent="0.3">
      <c r="A50" s="4" t="s">
        <v>25</v>
      </c>
    </row>
    <row r="51" spans="1:1" ht="15.6" x14ac:dyDescent="0.3">
      <c r="A51" s="4" t="s">
        <v>20</v>
      </c>
    </row>
    <row r="52" spans="1:1" ht="15.6" x14ac:dyDescent="0.3">
      <c r="A52" s="5"/>
    </row>
  </sheetData>
  <customSheetViews>
    <customSheetView guid="{8D73DDEA-910D-4CB5-8A29-B1169237D94C}" showPageBreaks="1" printArea="1" view="pageBreakPreview">
      <selection activeCell="F7" sqref="F7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1"/>
      <headerFooter>
        <oddHeader>&amp;C&amp;"Times New Roman,обычный"&amp;12&amp;P</oddHeader>
      </headerFooter>
    </customSheetView>
    <customSheetView guid="{1D52D72E-49DD-4D96-975D-EFF84E6233C6}" showPageBreaks="1" printArea="1" view="pageBreakPreview" topLeftCell="A25">
      <selection activeCell="E9" sqref="E9:G25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2"/>
      <headerFooter>
        <oddHeader>&amp;C&amp;"Times New Roman,обычный"&amp;12&amp;P</oddHeader>
      </headerFooter>
    </customSheetView>
    <customSheetView guid="{E7AD5D9B-9F3C-40C2-BEB0-E27A6ADA91A2}" showPageBreaks="1" printArea="1" view="pageBreakPreview">
      <selection activeCell="J5" sqref="J5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3"/>
      <headerFooter>
        <oddHeader>&amp;C&amp;"Times New Roman,обычный"&amp;12&amp;P</oddHeader>
      </headerFooter>
    </customSheetView>
    <customSheetView guid="{CC994014-49F9-44CF-A9B7-94A6E8A5DC6D}" showPageBreaks="1" printArea="1" view="pageBreakPreview" topLeftCell="A4">
      <selection activeCell="B9" sqref="B9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4"/>
      <headerFooter>
        <oddHeader>&amp;C&amp;"Times New Roman,обычный"&amp;12&amp;P</oddHeader>
      </headerFooter>
    </customSheetView>
    <customSheetView guid="{9170742B-D994-4859-85C8-33AFD7F64E79}" showPageBreaks="1" printArea="1" view="pageBreakPreview" topLeftCell="A10">
      <selection activeCell="D13" sqref="D13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5"/>
      <headerFooter>
        <oddHeader>&amp;C&amp;"Times New Roman,обычный"&amp;12&amp;P</oddHeader>
      </headerFooter>
    </customSheetView>
  </customSheetViews>
  <mergeCells count="4">
    <mergeCell ref="A6:B6"/>
    <mergeCell ref="A7:A8"/>
    <mergeCell ref="B8:G8"/>
    <mergeCell ref="A5:G5"/>
  </mergeCells>
  <pageMargins left="0.70866141732283472" right="0.39370078740157483" top="0.74803149606299213" bottom="0.74803149606299213" header="0.31496062992125984" footer="0.31496062992125984"/>
  <pageSetup paperSize="9" scale="75" firstPageNumber="3" orientation="portrait" useFirstPageNumber="1" r:id="rId6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customSheetViews>
    <customSheetView guid="{8D73DDEA-910D-4CB5-8A29-B1169237D94C}">
      <pageMargins left="0.7" right="0.7" top="0.75" bottom="0.75" header="0.3" footer="0.3"/>
    </customSheetView>
    <customSheetView guid="{1D52D72E-49DD-4D96-975D-EFF84E6233C6}">
      <pageMargins left="0.7" right="0.7" top="0.75" bottom="0.75" header="0.3" footer="0.3"/>
    </customSheetView>
    <customSheetView guid="{E7AD5D9B-9F3C-40C2-BEB0-E27A6ADA91A2}">
      <pageMargins left="0.7" right="0.7" top="0.75" bottom="0.75" header="0.3" footer="0.3"/>
    </customSheetView>
    <customSheetView guid="{CC994014-49F9-44CF-A9B7-94A6E8A5DC6D}">
      <pageMargins left="0.7" right="0.7" top="0.75" bottom="0.75" header="0.3" footer="0.3"/>
    </customSheetView>
    <customSheetView guid="{9170742B-D994-4859-85C8-33AFD7F64E7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customSheetViews>
    <customSheetView guid="{8D73DDEA-910D-4CB5-8A29-B1169237D94C}">
      <pageMargins left="0.7" right="0.7" top="0.75" bottom="0.75" header="0.3" footer="0.3"/>
    </customSheetView>
    <customSheetView guid="{1D52D72E-49DD-4D96-975D-EFF84E6233C6}">
      <pageMargins left="0.7" right="0.7" top="0.75" bottom="0.75" header="0.3" footer="0.3"/>
    </customSheetView>
    <customSheetView guid="{E7AD5D9B-9F3C-40C2-BEB0-E27A6ADA91A2}">
      <pageMargins left="0.7" right="0.7" top="0.75" bottom="0.75" header="0.3" footer="0.3"/>
    </customSheetView>
    <customSheetView guid="{CC994014-49F9-44CF-A9B7-94A6E8A5DC6D}">
      <pageMargins left="0.7" right="0.7" top="0.75" bottom="0.75" header="0.3" footer="0.3"/>
    </customSheetView>
    <customSheetView guid="{9170742B-D994-4859-85C8-33AFD7F64E7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Кириллова О.Н.</cp:lastModifiedBy>
  <cp:lastPrinted>2020-08-27T08:13:59Z</cp:lastPrinted>
  <dcterms:created xsi:type="dcterms:W3CDTF">2019-10-19T09:16:02Z</dcterms:created>
  <dcterms:modified xsi:type="dcterms:W3CDTF">2020-08-27T08:14:02Z</dcterms:modified>
</cp:coreProperties>
</file>