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23130" windowHeight="11445"/>
  </bookViews>
  <sheets>
    <sheet name="Доходы 2020-2021" sheetId="1" r:id="rId1"/>
  </sheets>
  <definedNames>
    <definedName name="Z_389D9002_B159_466B_9DF6_B698B38C0892_.wvu.PrintTitles" localSheetId="0" hidden="1">'Доходы 2020-2021'!$9:$9</definedName>
    <definedName name="Z_389D9002_B159_466B_9DF6_B698B38C0892_.wvu.Rows" localSheetId="0" hidden="1">'Доходы 2020-2021'!#REF!,'Доходы 2020-2021'!#REF!,'Доходы 2020-2021'!#REF!,'Доходы 2020-2021'!$45:$45,'Доходы 2020-2021'!#REF!,'Доходы 2020-2021'!#REF!</definedName>
    <definedName name="_xlnm.Print_Titles" localSheetId="0">'Доходы 2020-2021'!$9:$9</definedName>
    <definedName name="_xlnm.Print_Area" localSheetId="0">'Доходы 2020-2021'!$A$1:$D$137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1" i="1"/>
  <c r="C96"/>
  <c r="D96"/>
  <c r="D29"/>
  <c r="D30"/>
  <c r="C30"/>
  <c r="C29"/>
  <c r="D31"/>
  <c r="C31"/>
  <c r="D50" l="1"/>
  <c r="C50"/>
  <c r="C49"/>
  <c r="C69" l="1"/>
  <c r="D69"/>
  <c r="D58"/>
  <c r="D52" s="1"/>
  <c r="C58"/>
  <c r="C52" s="1"/>
  <c r="D12" l="1"/>
  <c r="D14"/>
  <c r="C14"/>
  <c r="C68"/>
  <c r="C12" l="1"/>
  <c r="C28" l="1"/>
  <c r="C16"/>
  <c r="D68"/>
  <c r="D48"/>
  <c r="D41"/>
  <c r="D38"/>
  <c r="D28"/>
  <c r="D21"/>
  <c r="D16"/>
  <c r="D11" s="1"/>
  <c r="C26" l="1"/>
  <c r="D26"/>
  <c r="D25" s="1"/>
  <c r="D47"/>
  <c r="D46" s="1"/>
  <c r="C48"/>
  <c r="C47" s="1"/>
  <c r="C41"/>
  <c r="C38"/>
  <c r="C21"/>
  <c r="C11" s="1"/>
  <c r="C25" l="1"/>
  <c r="D10"/>
  <c r="C46" l="1"/>
  <c r="C10"/>
</calcChain>
</file>

<file path=xl/sharedStrings.xml><?xml version="1.0" encoding="utf-8"?>
<sst xmlns="http://schemas.openxmlformats.org/spreadsheetml/2006/main" count="192" uniqueCount="187">
  <si>
    <t>Код</t>
  </si>
  <si>
    <t>Наименование показателей</t>
  </si>
  <si>
    <t>НАЛОГОВЫЕ И НЕНАЛОГОВЫЕ  ДОХОДЫ</t>
  </si>
  <si>
    <t>НАЛОГОВЫЕ ДОХОДЫ</t>
  </si>
  <si>
    <t xml:space="preserve">Налог на доходы физических лиц 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</si>
  <si>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</si>
  <si>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</si>
  <si>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</si>
  <si>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182 1 05 01000 01 0000 110</t>
  </si>
  <si>
    <t>Налог, взимаемый в связи с применением упрощенной системы налогообложения</t>
  </si>
  <si>
    <t>182 1 05 02000 02 0000 110</t>
  </si>
  <si>
    <t>Единый налог на вмененный доход для отдельных видов деятельности</t>
  </si>
  <si>
    <t>182 1 05 03000 01 0000 110</t>
  </si>
  <si>
    <t xml:space="preserve">Единый сельскохозяйственный налог </t>
  </si>
  <si>
    <t>000 1 06 00000 00 0000 000</t>
  </si>
  <si>
    <t>Налоги на имущество</t>
  </si>
  <si>
    <t>182 1 06 01000 04 0000 110</t>
  </si>
  <si>
    <t>Налог на имущество физических лиц</t>
  </si>
  <si>
    <t>Земельный налог</t>
  </si>
  <si>
    <t>000 1 08 00000 00 0000 000</t>
  </si>
  <si>
    <t>Государственная пошлина</t>
  </si>
  <si>
    <t xml:space="preserve">НЕНАЛОГОВЫЕ ДОХОДЫ </t>
  </si>
  <si>
    <t>000 1 11 00000 00 0000 000</t>
  </si>
  <si>
    <t>Доходы от использования имущества, находящегося  в государственной и муниципальной собственности</t>
  </si>
  <si>
    <t>909 1 11 01040 04 0000 120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</si>
  <si>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</si>
  <si>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Арендная плата за землю - всего</t>
  </si>
  <si>
    <t>909 1 11 05012 04 0000 120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</si>
  <si>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 аренды указанных земельных участков</t>
  </si>
  <si>
    <t>909 1 11 05024 04 0000 120</t>
  </si>
  <si>
    <t>Доходы, получаемые в виде арендной платы за земельные участки,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</si>
  <si>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000 1 11 09044 04 0000 120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</si>
  <si>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 бюджетных и автономных учреждений, а также имущества муниципальных унитарных предприятий, в том числе казенных) </t>
  </si>
  <si>
    <t>909 1 11 09044 04 0001 120</t>
  </si>
  <si>
    <t>Прочие поступления от использования имущества, находящегося в собственности городских округов (аренда помещений нежилого фонда)</t>
  </si>
  <si>
    <t>952 1 11 09044 04 0002 120</t>
  </si>
  <si>
    <t>Прочие поступления от использования имущества, находящегося в собственности городских округов (плата за наем жилых помещений)</t>
  </si>
  <si>
    <t>909 1 11 09044 04 0003 120</t>
  </si>
  <si>
    <t>Прочие поступления от использования имущества, находящегося в собственности городских округов (аренда сетей инженерно-технического обеспечения)</t>
  </si>
  <si>
    <t>909 1 11 09044 04 0004 120</t>
  </si>
  <si>
    <t>Прочие поступления от использования имущества, находящегося в собственности городских округов (аренда движимого имущества)</t>
  </si>
  <si>
    <t>909 1 11 09044 04 0005 120</t>
  </si>
  <si>
    <t>Прочие поступления от использования имущества, находящегося в собственности городских округов (плата за установку и эксплуатацию рекламных конструкций)</t>
  </si>
  <si>
    <t>000 1 12 00000 00 0000 000</t>
  </si>
  <si>
    <t>Платежи при пользовании природными ресурсами</t>
  </si>
  <si>
    <t>048 1 12 01000 01 0000 120</t>
  </si>
  <si>
    <t>Плата за негативное воздействие на окружающую среду</t>
  </si>
  <si>
    <t>000 1 13 00000 00 0000 000</t>
  </si>
  <si>
    <t>000 1 14 00000 00 0000 000</t>
  </si>
  <si>
    <t>Доходы от продажи материальных и нематериальных активов</t>
  </si>
  <si>
    <t>909 1 14 02043 04 0000 410</t>
  </si>
  <si>
    <t>Доходы от реализации иного имущества, находящегося в собственности городских округов (за исключением  имущества муниципальных  бюджетных и автономных учреждений, а также имущества  муниципальных унитарных предприятий, в том числе казенных), в части реализации основных средств по указанному имуществу</t>
  </si>
  <si>
    <t>909 1 14 06012 04 0000 430</t>
  </si>
  <si>
    <t>Доходы от продажи земельных участков, государственная собственность  на которые не разграничена и которые расположены в границах городских округов</t>
  </si>
  <si>
    <t>000 1 16 00000 00 0000 000</t>
  </si>
  <si>
    <t>Штрафы, санкции, возмещение ущерба</t>
  </si>
  <si>
    <t>000 1 17 00000 00 0000 000</t>
  </si>
  <si>
    <t>Прочие неналоговые доходы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</si>
  <si>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</si>
  <si>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</si>
  <si>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</si>
  <si>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</si>
  <si>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</si>
  <si>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Прочие субсидии бюджетам городских округов</t>
  </si>
  <si>
    <t>Субсидии на создание условий для управления многоквартирными домами</t>
  </si>
  <si>
    <t>Субсидии на организацию отдыха детей в каникулярное время</t>
  </si>
  <si>
    <t>Субсидии на стимулирующие выплаты в муниципальных организациях дополнительного образования Томской области</t>
  </si>
  <si>
    <t>Субвенции бюджетам городских округов на выполнение передаваемых полномочий субъектов Российской Федерации, всего</t>
  </si>
  <si>
    <t>Субвенции на осуществление отдельных государственных полномочий по регулированию численности безнадзорных животных (на осуществление управленческих функций органами местного самоуправления)</t>
  </si>
  <si>
    <t>Субвенции на 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</t>
  </si>
  <si>
    <t>Субвенции на 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</si>
  <si>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Субвенции на осуществление отдельных государственных полномочий по регулированию тарифов на перевозки пассажиров и багажа всеми видами общественного транспорта в городском, пригородном и междугородном сообщении (кроме железнодорожного транспорта) по городским, пригородным и междугородным муниципальным маршрутам</t>
  </si>
  <si>
    <t>Субвенции на осуществление отдельных государственных полномочий по хранению, комплектованию, учету и использованию архивных документов, относящихся к собственности Томской области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</si>
  <si>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(на осуществление управленческих функций органами местного самоуправления) </t>
  </si>
  <si>
    <t>Субвенции на осуществление отдельных государственных полномочий по обеспечению предоставления бесплатной методической, психолого-педагогической, диагностической и консультативной помощи, в том числе в дошкольных образовательных организациях и общеобразовательных организациях, если в них созданы соответствующие консультационные центры, родителям (законным представителям) несовершеннолетних обучающихся, обеспечивающих получение детьми дошкольного образования в форме семейного образования</t>
  </si>
  <si>
    <t>Иные межбюджетные трансферты</t>
  </si>
  <si>
    <t>ВСЕГО ДОХОДОВ ПО ЗАТО СЕВЕРСК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</si>
  <si>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Томской области</t>
  </si>
  <si>
    <t xml:space="preserve">Субвенции на осуществление отдельных государственных полномочий по регистрации коллективных договоров </t>
  </si>
  <si>
    <t xml:space="preserve">Субвенции на осуществление отдельных государственных полномочий по созданию и обеспечению деятельности административных комиссий в Томской области </t>
  </si>
  <si>
    <t>Субвенции на осуществление отдельных государственных полномочий по регулированию численности безнадзорных животных (на проведение мероприятий по регулированию численности безнадзорных животных)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</si>
  <si>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</si>
  <si>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</si>
  <si>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на оплату труда руководителей и специалистов муниципальных учреждений культуры и искусства в части выплат надбавок и доплат к тарифной ставке (должностному окладу)</t>
  </si>
  <si>
    <t>Субсидии на организацию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части обеспечения расходов на содержание зданий, оплаты коммунальных услуг и прочих расходов, не связанных с обеспечением реализации основных общеобразовательных программ, за исключением расходов на капитальный ремонт, в муниципальных общеобразовательных организациях, осуществляющих образовательную деятельность только по адаптированным основным общеобразовательным программам и муниципальных санаторных общеобразовательных организациях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</si>
  <si>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(на поддержку малых форм хозяйствования) </t>
  </si>
  <si>
    <t xml:space="preserve">                                                           </t>
  </si>
  <si>
    <t>182 1 06 06000 04 0000 110</t>
  </si>
  <si>
    <t>Налоги на прибыль, доходы</t>
  </si>
  <si>
    <t>182 1 01 02000 01 0000 110</t>
  </si>
  <si>
    <t>000 1 01 00000 00 0000 000</t>
  </si>
  <si>
    <t>Доходы от оказания платных услуг и компенсации затрат государства</t>
  </si>
  <si>
    <t>100 1 03 02000 01 0000 110</t>
  </si>
  <si>
    <t>000 1 03 00000 00 0000 000</t>
  </si>
  <si>
    <t>Налоги на товары (работы, услуги), реализуемые на территории Российской Федерации</t>
  </si>
  <si>
    <t>Субвенции бюджетам бюджетной системы Российской Федерации</t>
  </si>
  <si>
    <t>000 2 02 10000 00 0000 150</t>
  </si>
  <si>
    <t>903 2 02 15010 04 0000 150</t>
  </si>
  <si>
    <t>000 2 02 20000 00 0000 150</t>
  </si>
  <si>
    <t>000 2 02 29999 04 0000 150</t>
  </si>
  <si>
    <t>952 2 02 29999 04 0007 150</t>
  </si>
  <si>
    <t>907 2 02 29999 04 0033 150</t>
  </si>
  <si>
    <t>907 2 02 29999 04 0042 150</t>
  </si>
  <si>
    <t>000 2 02 30000 00 0000 150</t>
  </si>
  <si>
    <t>000 2 02 30024 04 0000 150</t>
  </si>
  <si>
    <t>907 2 02 30024 04 0015 150</t>
  </si>
  <si>
    <t>952 2 02 30024 04 0021 150</t>
  </si>
  <si>
    <t>952 2 02 30024 04 0022 150</t>
  </si>
  <si>
    <t>907 2 02 30024 04 0030 150</t>
  </si>
  <si>
    <t>902 2 02 30024 04 0040 150</t>
  </si>
  <si>
    <t>902 2 02 30024 04 0060 150</t>
  </si>
  <si>
    <t>902 2 02 30024 04 0080 150</t>
  </si>
  <si>
    <t>902 2 02 30024 04 0101 150</t>
  </si>
  <si>
    <t>902 2 02 30024 04 0102 150</t>
  </si>
  <si>
    <t>954 2 02 30024 04 0120 150</t>
  </si>
  <si>
    <t>954 2 02 30024 04 0121 150</t>
  </si>
  <si>
    <t>907 2 02 30024 04 0150 150</t>
  </si>
  <si>
    <t>902 2 02 30024 04 0160 150</t>
  </si>
  <si>
    <t>902 2 02 30024 04 0170 150</t>
  </si>
  <si>
    <t>954 2 02 30024 04 0170 150</t>
  </si>
  <si>
    <t>907 2 02 30024 04 0215 150</t>
  </si>
  <si>
    <t>902 2 02 30024 04 0250 150</t>
  </si>
  <si>
    <t>902 2 02 30027 04 0113 150</t>
  </si>
  <si>
    <t>902 2 02 30027 04 0114 150</t>
  </si>
  <si>
    <t>000 2 02 40000 00 0000 150</t>
  </si>
  <si>
    <t>902 2 02 49999 04 0027 150</t>
  </si>
  <si>
    <t>907 2 02 49999 04 0029 150</t>
  </si>
  <si>
    <t>952 2 02 35082 04 0000 150</t>
  </si>
  <si>
    <t>182 1 05 04010 02 0000 110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</si>
  <si>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</si>
  <si>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Субвенции на осуществление отдельных государственных полномочий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</si>
  <si>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</si>
  <si>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 (на ежемесячную выплату денежных средств опекунам (попечителям) на содержание детей и обеспечение денежными средствами лиц из числа детей-сирот и детей, оставшихся без попечения родителей, находившихся под опекой (попечительством), в приемной семье и продолжающих обучение в муниципальных общеобразовательных организациях)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</si>
  <si>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 (на содержание приемных семей, включающее в себя денежные средства приемным семьям на содержание детей и ежемесячную выплату вознаграждения, причитающегося приемным родителям)</t>
  </si>
  <si>
    <t>Прочие межбюджетные трансферты на 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1941 - 1945 годов; тружеников тыла военных лет;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1941 - 1945 годов, не вступивших в повторный брак</t>
  </si>
  <si>
    <t>Прочие межбюджетные трансферты на выплату ежемесячной стипендии Губернатора Томской области молодым учителям муниципальных образовательных организаций Томской области</t>
  </si>
  <si>
    <t>952 2 02 30024 04 0070 150</t>
  </si>
  <si>
    <t>Приложение  6.1</t>
  </si>
  <si>
    <t>ДОХОДЫ
бюджета ЗАТО Северск на плановый период 2021 и 2022 годов</t>
  </si>
  <si>
    <t>903 2 02 15002 04 0000 150</t>
  </si>
  <si>
    <t xml:space="preserve">Дотации бюджетам городских округов на поддержку мер по обеспечению сбалансированности бюджетов </t>
  </si>
  <si>
    <t>Субсидии бюджетам городских округов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</si>
  <si>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Субсидии бюджетам городских округов на поддержку творческой деятельности и техническое оснащение детских и кукольных театров</t>
  </si>
  <si>
    <t>902 2 02 25527 04 0092 150</t>
  </si>
  <si>
    <t>Субсидии на обеспечение условий для развития физической культуры и массового спорта</t>
  </si>
  <si>
    <t>Субсидии на обеспечение уровня финансирования организаций, осуществляющих спортивную подготовку, в соответствии с требованиями федеральных стандартов спортивной подготовки</t>
  </si>
  <si>
    <t>907 2 02 30024 04 0010 150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</si>
  <si>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Томской области, обеспечение дополнительного образования детей в муниципальных общеобразовательных организациях в Томской области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</si>
  <si>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Томской области в отношении несовершеннолетних граждан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</si>
  <si>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Томской области в отношении совершеннолетних граждан</t>
  </si>
  <si>
    <t>Субвенции на осуществление отдельных государственных полномочий по подготовке и оформлению документов, удостоверяющих уточненные границы горного отвода (горноотводный акт и графические приложения) и являющихся неотъемлемой составной частью лицензии на пользование недрами, в отношении участков недр местного значения в случаях, установленных Правительством Российской Федерации</t>
  </si>
  <si>
    <t>952 2 02 30024 04 0235 150</t>
  </si>
  <si>
    <t>Субвенции на осуществление отдельных государственных полномочий на проведение ремонта жилых помещений, единственными собственниками которых являются дети-сироты и дети, оставшиеся без попечения родителей</t>
  </si>
  <si>
    <t>Субвенции на осуществление отдельных государственных полномочий по обеспечению обучающихся с ограниченными возможностями здоровья,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питанием, одеждой, обувью, мягким и жестким инвентарем и обеспечению обучающихся с ограниченными возможностями здоровья, не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бесплатным двухразовым питанием</t>
  </si>
  <si>
    <t>907 2 02 49999 04 0025 150</t>
  </si>
  <si>
    <t>Субсидии бюджетам городских округов на государственную поддержку малого и среднего предпринимательства в субъектах Российской Федерации (оказание финансовой поддержки субъектам малого и среднего предпринимательства, занимающихся социально значимыми видами деятельности)</t>
  </si>
  <si>
    <t>3 523 215,28;</t>
  </si>
  <si>
    <t>тыс.руб.</t>
  </si>
  <si>
    <t>903 2 02 15001 04 0000 150</t>
  </si>
  <si>
    <t>Дотации бюджетам городских округов на выравнивание бюджетной обеспеченности</t>
  </si>
  <si>
    <t>Субвенции  на осуществление отдельных государственных полномочий по обеспечению одеждой, обувью, мягким инвентарем, оборудованием  и единовременным денежным пособием детей-сирот и детей, оставшихся без попечения родителей, а также лиц из числа детей-сирот и детей, оставшихся без попечения родителей, - выпускников муниципальных образовательных организаций, находящихся (находившихся) под опекой (попечительством) или в приемных семьях, и выпускников частных общеобразовательных организаций, находящихся (находившихся) под опекой (попечительством), в приемных семьях</t>
  </si>
  <si>
    <t>Прочие межбюджетные трансферты на частичную оплату стоимости питания отдельных категорий обучающихся в муниципальных общеобразовательных организациях Томской области, за исключением обучающихся с ограниченными возможностями здоровья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</si>
  <si>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сборных команд Российской Федерации</t>
  </si>
  <si>
    <t>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</t>
  </si>
  <si>
    <t>907 2 02 30024 04 0245 150</t>
  </si>
  <si>
    <t>905 2 02 25466 04 0000 150</t>
  </si>
  <si>
    <t>905 2 02 25517 04 0000 150</t>
  </si>
  <si>
    <t>905 2 02 29999 04 0018 150</t>
  </si>
  <si>
    <t>905 2 02 29999 04 0042 150</t>
  </si>
  <si>
    <t>905 2 02 30024 04 0030 150</t>
  </si>
  <si>
    <t>Утверждено
на 2021 год</t>
  </si>
  <si>
    <t>Утверждено
на 2022 год</t>
  </si>
  <si>
    <t>908 2 02 25081 04 0000 150</t>
  </si>
  <si>
    <t>908 2 02 25229 04 0000 150</t>
  </si>
  <si>
    <t>908 2 02 29999 04 0011 150</t>
  </si>
  <si>
    <t>908 2 02 29999 04 0038 150</t>
  </si>
  <si>
    <t>908 2 02 29999 04 0042 150</t>
  </si>
  <si>
    <t>908 2 02 29999 04 0043 150</t>
  </si>
  <si>
    <t>908 2 02 30024 04 0030 150</t>
  </si>
  <si>
    <t>к Решению Думы ЗАТО Северск</t>
  </si>
  <si>
    <t>909 1 11 09044 04 0106 120</t>
  </si>
  <si>
    <t>Прочие поступления от использования имущества, находящегося в собственности городских округов (плата за размещение временных торговых сооружений)</t>
  </si>
  <si>
    <t>953 2 02 45393 04 0000 150</t>
  </si>
  <si>
    <t>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</si>
  <si>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Чеснокова Елена Викторовна</t>
  </si>
  <si>
    <t>77 23 83</t>
  </si>
  <si>
    <r>
      <t>от __</t>
    </r>
    <r>
      <rPr>
        <u/>
        <sz val="12"/>
        <rFont val="Times New Roman"/>
        <family val="1"/>
        <charset val="204"/>
      </rPr>
      <t>10.12.2019</t>
    </r>
    <r>
      <rPr>
        <sz val="12"/>
        <rFont val="Times New Roman"/>
        <family val="1"/>
        <charset val="204"/>
      </rPr>
      <t>___ №___</t>
    </r>
    <r>
      <rPr>
        <u/>
        <sz val="12"/>
        <rFont val="Times New Roman"/>
        <family val="1"/>
        <charset val="204"/>
      </rPr>
      <t>58/1</t>
    </r>
    <r>
      <rPr>
        <sz val="12"/>
        <rFont val="Times New Roman"/>
        <family val="1"/>
        <charset val="204"/>
      </rPr>
      <t>____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</si>
</sst>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2" fillId="2" borderId="0" xfId="2" applyFont="1" applyFill="1"/>
    <xf numFmtId="0" fontId="2" fillId="0" borderId="0" xfId="2" applyFont="1" applyFill="1"/>
    <xf numFmtId="49" fontId="2" fillId="0" borderId="0" xfId="2" applyNumberFormat="1" applyFont="1" applyFill="1" applyBorder="1" applyAlignment="1">
      <alignment horizontal="left" vertical="justify"/>
    </xf>
    <xf numFmtId="0" fontId="2" fillId="2" borderId="2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2" borderId="2" xfId="2" applyNumberFormat="1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vertical="center"/>
    </xf>
    <xf numFmtId="49" fontId="2" fillId="2" borderId="2" xfId="2" applyNumberFormat="1" applyFont="1" applyFill="1" applyBorder="1" applyAlignment="1">
      <alignment horizontal="left" vertical="center"/>
    </xf>
    <xf numFmtId="0" fontId="2" fillId="0" borderId="0" xfId="2" applyFont="1" applyFill="1" applyAlignment="1">
      <alignment vertical="center"/>
    </xf>
    <xf numFmtId="49" fontId="2" fillId="0" borderId="0" xfId="2" applyNumberFormat="1" applyFont="1" applyFill="1" applyAlignment="1">
      <alignment horizontal="left" vertical="justify"/>
    </xf>
    <xf numFmtId="4" fontId="2" fillId="2" borderId="2" xfId="2" applyNumberFormat="1" applyFont="1" applyFill="1" applyBorder="1" applyAlignment="1">
      <alignment horizontal="justify" vertical="center" wrapText="1"/>
    </xf>
    <xf numFmtId="4" fontId="2" fillId="2" borderId="2" xfId="2" applyNumberFormat="1" applyFont="1" applyFill="1" applyBorder="1" applyAlignment="1">
      <alignment horizontal="center" vertical="center"/>
    </xf>
    <xf numFmtId="4" fontId="2" fillId="0" borderId="0" xfId="2" applyNumberFormat="1" applyFont="1" applyFill="1"/>
    <xf numFmtId="0" fontId="2" fillId="0" borderId="0" xfId="2" applyFont="1" applyFill="1" applyBorder="1"/>
    <xf numFmtId="4" fontId="2" fillId="2" borderId="2" xfId="0" applyNumberFormat="1" applyFont="1" applyFill="1" applyBorder="1" applyAlignment="1">
      <alignment horizontal="justify" vertical="center" wrapText="1"/>
    </xf>
    <xf numFmtId="0" fontId="2" fillId="2" borderId="2" xfId="2" applyFont="1" applyFill="1" applyBorder="1" applyAlignment="1">
      <alignment horizontal="justify" vertical="center" wrapText="1"/>
    </xf>
    <xf numFmtId="2" fontId="2" fillId="0" borderId="1" xfId="2" applyNumberFormat="1" applyFont="1" applyFill="1" applyBorder="1" applyAlignment="1">
      <alignment horizontal="right" vertical="center"/>
    </xf>
    <xf numFmtId="49" fontId="2" fillId="0" borderId="0" xfId="2" applyNumberFormat="1" applyFont="1" applyFill="1" applyAlignment="1">
      <alignment horizontal="left" vertical="justify"/>
    </xf>
    <xf numFmtId="49" fontId="2" fillId="0" borderId="0" xfId="2" applyNumberFormat="1" applyFont="1" applyFill="1" applyAlignment="1">
      <alignment horizontal="left" vertical="justify" wrapText="1"/>
    </xf>
    <xf numFmtId="0" fontId="2" fillId="0" borderId="0" xfId="2" applyFont="1" applyFill="1" applyAlignment="1">
      <alignment wrapText="1"/>
    </xf>
    <xf numFmtId="4" fontId="2" fillId="2" borderId="0" xfId="2" applyNumberFormat="1" applyFont="1" applyFill="1" applyBorder="1" applyAlignment="1">
      <alignment horizontal="left" vertical="center"/>
    </xf>
    <xf numFmtId="4" fontId="2" fillId="2" borderId="0" xfId="2" applyNumberFormat="1" applyFont="1" applyFill="1" applyBorder="1" applyAlignment="1">
      <alignment horizontal="center" vertical="center"/>
    </xf>
    <xf numFmtId="14" fontId="2" fillId="2" borderId="0" xfId="2" applyNumberFormat="1" applyFont="1" applyFill="1" applyAlignment="1">
      <alignment horizontal="left"/>
    </xf>
    <xf numFmtId="49" fontId="2" fillId="2" borderId="0" xfId="2" applyNumberFormat="1" applyFont="1" applyFill="1" applyAlignment="1">
      <alignment horizontal="left" vertical="justify"/>
    </xf>
    <xf numFmtId="0" fontId="2" fillId="3" borderId="0" xfId="2" applyFont="1" applyFill="1"/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justify" vertical="center" wrapText="1"/>
    </xf>
    <xf numFmtId="49" fontId="2" fillId="2" borderId="2" xfId="0" applyNumberFormat="1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>
      <alignment horizontal="justify" vertical="top" wrapText="1"/>
    </xf>
    <xf numFmtId="0" fontId="2" fillId="2" borderId="0" xfId="2" applyFont="1" applyFill="1" applyAlignment="1">
      <alignment vertical="center"/>
    </xf>
    <xf numFmtId="4" fontId="2" fillId="2" borderId="0" xfId="2" applyNumberFormat="1" applyFont="1" applyFill="1" applyAlignment="1">
      <alignment vertical="center"/>
    </xf>
    <xf numFmtId="49" fontId="2" fillId="0" borderId="0" xfId="2" applyNumberFormat="1" applyFont="1" applyFill="1" applyAlignment="1">
      <alignment horizontal="left" vertical="justify"/>
    </xf>
    <xf numFmtId="0" fontId="2" fillId="0" borderId="5" xfId="0" applyFont="1" applyFill="1" applyBorder="1" applyAlignment="1">
      <alignment horizontal="left" vertical="center" wrapText="1"/>
    </xf>
    <xf numFmtId="49" fontId="2" fillId="0" borderId="0" xfId="2" applyNumberFormat="1" applyFont="1" applyFill="1" applyAlignment="1">
      <alignment horizontal="left" vertical="justify" wrapText="1"/>
    </xf>
    <xf numFmtId="0" fontId="0" fillId="0" borderId="0" xfId="0" applyAlignment="1">
      <alignment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2" applyNumberFormat="1" applyFont="1" applyFill="1" applyAlignment="1">
      <alignment horizontal="left" vertical="justify"/>
    </xf>
    <xf numFmtId="4" fontId="2" fillId="2" borderId="2" xfId="2" applyNumberFormat="1" applyFont="1" applyFill="1" applyBorder="1" applyAlignment="1">
      <alignment horizontal="left" vertical="center"/>
    </xf>
    <xf numFmtId="0" fontId="2" fillId="2" borderId="3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center" vertical="center"/>
    </xf>
    <xf numFmtId="164" fontId="2" fillId="0" borderId="5" xfId="1" applyNumberFormat="1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Приложение_06_доходы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H151"/>
  <sheetViews>
    <sheetView tabSelected="1" view="pageBreakPreview" zoomScale="90" zoomScaleSheetLayoutView="90" workbookViewId="0">
      <selection activeCell="C3" sqref="C3:D3"/>
    </sheetView>
  </sheetViews>
  <sheetFormatPr defaultColWidth="8.85546875" defaultRowHeight="15.75"/>
  <cols>
    <col min="1" max="1" width="27.85546875" style="1" customWidth="1"/>
    <col min="2" max="2" width="57.85546875" style="13" customWidth="1"/>
    <col min="3" max="3" width="16.140625" style="2" customWidth="1"/>
    <col min="4" max="4" width="16.28515625" style="2" customWidth="1"/>
    <col min="5" max="6" width="18.7109375" style="2" customWidth="1"/>
    <col min="7" max="7" width="11.42578125" style="2" customWidth="1"/>
    <col min="8" max="16384" width="8.85546875" style="2"/>
  </cols>
  <sheetData>
    <row r="1" spans="1:7" ht="16.899999999999999" customHeight="1">
      <c r="A1" s="2"/>
      <c r="B1" s="21" t="s">
        <v>86</v>
      </c>
      <c r="C1" s="37" t="s">
        <v>137</v>
      </c>
      <c r="D1" s="37"/>
    </row>
    <row r="2" spans="1:7" ht="15.6" customHeight="1">
      <c r="A2" s="2"/>
      <c r="B2" s="21"/>
      <c r="C2" s="37" t="s">
        <v>179</v>
      </c>
      <c r="D2" s="38"/>
    </row>
    <row r="3" spans="1:7" ht="15.6" customHeight="1">
      <c r="A3" s="2"/>
      <c r="B3" s="21"/>
      <c r="C3" s="40" t="s">
        <v>186</v>
      </c>
      <c r="D3" s="40"/>
    </row>
    <row r="4" spans="1:7" ht="12.6" customHeight="1">
      <c r="A4" s="2"/>
      <c r="B4" s="21"/>
      <c r="C4" s="22"/>
      <c r="D4" s="23"/>
    </row>
    <row r="5" spans="1:7" ht="36" customHeight="1">
      <c r="A5" s="39" t="s">
        <v>138</v>
      </c>
      <c r="B5" s="39"/>
      <c r="C5" s="39"/>
      <c r="D5" s="39"/>
    </row>
    <row r="6" spans="1:7" ht="16.899999999999999" customHeight="1">
      <c r="A6" s="17"/>
      <c r="B6" s="3"/>
      <c r="D6" s="20"/>
    </row>
    <row r="7" spans="1:7" ht="40.5" customHeight="1">
      <c r="A7" s="42" t="s">
        <v>0</v>
      </c>
      <c r="B7" s="44" t="s">
        <v>1</v>
      </c>
      <c r="C7" s="6" t="s">
        <v>170</v>
      </c>
      <c r="D7" s="6" t="s">
        <v>171</v>
      </c>
    </row>
    <row r="8" spans="1:7" ht="17.25" customHeight="1">
      <c r="A8" s="43"/>
      <c r="B8" s="45"/>
      <c r="C8" s="46" t="s">
        <v>157</v>
      </c>
      <c r="D8" s="47"/>
    </row>
    <row r="9" spans="1:7" ht="15.6" customHeight="1">
      <c r="A9" s="4">
        <v>1</v>
      </c>
      <c r="B9" s="5">
        <v>2</v>
      </c>
      <c r="C9" s="7">
        <v>3</v>
      </c>
      <c r="D9" s="7">
        <v>4</v>
      </c>
    </row>
    <row r="10" spans="1:7" s="9" customFormat="1" ht="21.6" customHeight="1">
      <c r="A10" s="8"/>
      <c r="B10" s="19" t="s">
        <v>2</v>
      </c>
      <c r="C10" s="15">
        <f>C11+C25</f>
        <v>1126073.93</v>
      </c>
      <c r="D10" s="15">
        <f>D11+D25</f>
        <v>1118780.5799999998</v>
      </c>
    </row>
    <row r="11" spans="1:7" ht="20.45" customHeight="1">
      <c r="A11" s="10"/>
      <c r="B11" s="19" t="s">
        <v>3</v>
      </c>
      <c r="C11" s="15">
        <f>C12+C14+C16+C21+C24</f>
        <v>1019709.8699999999</v>
      </c>
      <c r="D11" s="15">
        <f>D12+D14+D16+D21+D24</f>
        <v>1013904.5399999999</v>
      </c>
      <c r="E11" s="16"/>
    </row>
    <row r="12" spans="1:7" ht="20.45" customHeight="1">
      <c r="A12" s="11" t="s">
        <v>90</v>
      </c>
      <c r="B12" s="19" t="s">
        <v>88</v>
      </c>
      <c r="C12" s="15">
        <f>C13</f>
        <v>755025.07</v>
      </c>
      <c r="D12" s="15">
        <f>D13</f>
        <v>749613.84</v>
      </c>
      <c r="E12" s="16"/>
    </row>
    <row r="13" spans="1:7" ht="23.45" customHeight="1">
      <c r="A13" s="11" t="s">
        <v>89</v>
      </c>
      <c r="B13" s="14" t="s">
        <v>4</v>
      </c>
      <c r="C13" s="15">
        <v>755025.07</v>
      </c>
      <c r="D13" s="15">
        <v>749613.84</v>
      </c>
    </row>
    <row r="14" spans="1:7" ht="36.6" customHeight="1">
      <c r="A14" s="11" t="s">
        <v>93</v>
      </c>
      <c r="B14" s="14" t="s">
        <v>94</v>
      </c>
      <c r="C14" s="15">
        <f>C15</f>
        <v>9846</v>
      </c>
      <c r="D14" s="15">
        <f>D15</f>
        <v>10950</v>
      </c>
    </row>
    <row r="15" spans="1:7" ht="36.6" customHeight="1">
      <c r="A15" s="11" t="s">
        <v>92</v>
      </c>
      <c r="B15" s="18" t="s">
        <v>5</v>
      </c>
      <c r="C15" s="15">
        <v>9846</v>
      </c>
      <c r="D15" s="15">
        <v>10950</v>
      </c>
    </row>
    <row r="16" spans="1:7" ht="24.75" customHeight="1">
      <c r="A16" s="11" t="s">
        <v>6</v>
      </c>
      <c r="B16" s="14" t="s">
        <v>7</v>
      </c>
      <c r="C16" s="15">
        <f>C17+C18+C19+C20</f>
        <v>89336.1</v>
      </c>
      <c r="D16" s="15">
        <f>D17+D18+D19+D20</f>
        <v>83058.600000000006</v>
      </c>
      <c r="G16" s="16"/>
    </row>
    <row r="17" spans="1:4" ht="37.15" customHeight="1">
      <c r="A17" s="11" t="s">
        <v>8</v>
      </c>
      <c r="B17" s="14" t="s">
        <v>9</v>
      </c>
      <c r="C17" s="15">
        <v>78313</v>
      </c>
      <c r="D17" s="15">
        <v>81477</v>
      </c>
    </row>
    <row r="18" spans="1:4" ht="34.9" customHeight="1">
      <c r="A18" s="11" t="s">
        <v>10</v>
      </c>
      <c r="B18" s="14" t="s">
        <v>11</v>
      </c>
      <c r="C18" s="15">
        <v>9502</v>
      </c>
      <c r="D18" s="15">
        <v>0</v>
      </c>
    </row>
    <row r="19" spans="1:4" ht="19.899999999999999" customHeight="1">
      <c r="A19" s="11" t="s">
        <v>12</v>
      </c>
      <c r="B19" s="14" t="s">
        <v>13</v>
      </c>
      <c r="C19" s="15">
        <v>333.5</v>
      </c>
      <c r="D19" s="15">
        <v>346.8</v>
      </c>
    </row>
    <row r="20" spans="1:4" ht="50.25" customHeight="1">
      <c r="A20" s="11" t="s">
        <v>128</v>
      </c>
      <c r="B20" s="14" t="s">
        <v>129</v>
      </c>
      <c r="C20" s="15">
        <v>1187.5999999999999</v>
      </c>
      <c r="D20" s="15">
        <v>1234.8</v>
      </c>
    </row>
    <row r="21" spans="1:4" ht="24" customHeight="1">
      <c r="A21" s="11" t="s">
        <v>14</v>
      </c>
      <c r="B21" s="14" t="s">
        <v>15</v>
      </c>
      <c r="C21" s="15">
        <f>C22+C23</f>
        <v>150952</v>
      </c>
      <c r="D21" s="15">
        <f>D22+D23</f>
        <v>155157</v>
      </c>
    </row>
    <row r="22" spans="1:4" ht="21.6" customHeight="1">
      <c r="A22" s="11" t="s">
        <v>16</v>
      </c>
      <c r="B22" s="14" t="s">
        <v>17</v>
      </c>
      <c r="C22" s="15">
        <v>41298</v>
      </c>
      <c r="D22" s="15">
        <v>45236</v>
      </c>
    </row>
    <row r="23" spans="1:4" ht="25.9" customHeight="1">
      <c r="A23" s="11" t="s">
        <v>87</v>
      </c>
      <c r="B23" s="14" t="s">
        <v>18</v>
      </c>
      <c r="C23" s="15">
        <v>109654</v>
      </c>
      <c r="D23" s="15">
        <v>109921</v>
      </c>
    </row>
    <row r="24" spans="1:4" ht="22.9" customHeight="1">
      <c r="A24" s="11" t="s">
        <v>19</v>
      </c>
      <c r="B24" s="14" t="s">
        <v>20</v>
      </c>
      <c r="C24" s="15">
        <v>14550.7</v>
      </c>
      <c r="D24" s="15">
        <v>15125.1</v>
      </c>
    </row>
    <row r="25" spans="1:4" ht="22.9" customHeight="1">
      <c r="A25" s="11"/>
      <c r="B25" s="19" t="s">
        <v>21</v>
      </c>
      <c r="C25" s="15">
        <f>C26+C38+C41+C44+C45+C40</f>
        <v>106364.06</v>
      </c>
      <c r="D25" s="15">
        <f>D26+D38+D41+D44+D45+D40</f>
        <v>104876.04000000001</v>
      </c>
    </row>
    <row r="26" spans="1:4" ht="35.25" customHeight="1">
      <c r="A26" s="11" t="s">
        <v>22</v>
      </c>
      <c r="B26" s="19" t="s">
        <v>23</v>
      </c>
      <c r="C26" s="15">
        <f>C27+C28+C31</f>
        <v>84028.22</v>
      </c>
      <c r="D26" s="15">
        <f>D27+D28+D31</f>
        <v>83362.929999999993</v>
      </c>
    </row>
    <row r="27" spans="1:4" ht="63" customHeight="1">
      <c r="A27" s="11" t="s">
        <v>24</v>
      </c>
      <c r="B27" s="19" t="s">
        <v>25</v>
      </c>
      <c r="C27" s="15">
        <v>456.68</v>
      </c>
      <c r="D27" s="15">
        <v>456.68</v>
      </c>
    </row>
    <row r="28" spans="1:4" ht="24" customHeight="1">
      <c r="A28" s="11"/>
      <c r="B28" s="18" t="s">
        <v>26</v>
      </c>
      <c r="C28" s="15">
        <f>C29+C30</f>
        <v>44806.020000000004</v>
      </c>
      <c r="D28" s="15">
        <f>D29+D30</f>
        <v>44382.020000000004</v>
      </c>
    </row>
    <row r="29" spans="1:4" ht="87" customHeight="1">
      <c r="A29" s="11" t="s">
        <v>27</v>
      </c>
      <c r="B29" s="18" t="s">
        <v>28</v>
      </c>
      <c r="C29" s="15">
        <f>22291.6-1952.01</f>
        <v>20339.59</v>
      </c>
      <c r="D29" s="15">
        <f>21867.6-1952.01</f>
        <v>19915.59</v>
      </c>
    </row>
    <row r="30" spans="1:4" ht="91.9" customHeight="1">
      <c r="A30" s="11" t="s">
        <v>29</v>
      </c>
      <c r="B30" s="18" t="s">
        <v>30</v>
      </c>
      <c r="C30" s="15">
        <f>24679.8-213.37</f>
        <v>24466.43</v>
      </c>
      <c r="D30" s="15">
        <f>24679.8-213.37</f>
        <v>24466.43</v>
      </c>
    </row>
    <row r="31" spans="1:4" ht="96" customHeight="1">
      <c r="A31" s="11" t="s">
        <v>31</v>
      </c>
      <c r="B31" s="18" t="s">
        <v>32</v>
      </c>
      <c r="C31" s="15">
        <f>C32+C33+C34+C35+C36+C37</f>
        <v>38765.519999999997</v>
      </c>
      <c r="D31" s="15">
        <f>D32+D33+D34+D35+D36+D37</f>
        <v>38524.229999999996</v>
      </c>
    </row>
    <row r="32" spans="1:4" ht="51" customHeight="1">
      <c r="A32" s="11" t="s">
        <v>33</v>
      </c>
      <c r="B32" s="18" t="s">
        <v>34</v>
      </c>
      <c r="C32" s="15">
        <v>23391.23</v>
      </c>
      <c r="D32" s="15">
        <v>23391.23</v>
      </c>
    </row>
    <row r="33" spans="1:4" ht="51" customHeight="1">
      <c r="A33" s="11" t="s">
        <v>35</v>
      </c>
      <c r="B33" s="18" t="s">
        <v>36</v>
      </c>
      <c r="C33" s="15">
        <v>6996.37</v>
      </c>
      <c r="D33" s="15">
        <v>6755.08</v>
      </c>
    </row>
    <row r="34" spans="1:4" ht="51" customHeight="1">
      <c r="A34" s="11" t="s">
        <v>37</v>
      </c>
      <c r="B34" s="18" t="s">
        <v>38</v>
      </c>
      <c r="C34" s="15">
        <v>451</v>
      </c>
      <c r="D34" s="15">
        <v>451</v>
      </c>
    </row>
    <row r="35" spans="1:4" ht="51" customHeight="1">
      <c r="A35" s="11" t="s">
        <v>39</v>
      </c>
      <c r="B35" s="18" t="s">
        <v>40</v>
      </c>
      <c r="C35" s="15">
        <v>1274.45</v>
      </c>
      <c r="D35" s="15">
        <v>1274.45</v>
      </c>
    </row>
    <row r="36" spans="1:4" ht="51" customHeight="1">
      <c r="A36" s="11" t="s">
        <v>41</v>
      </c>
      <c r="B36" s="18" t="s">
        <v>42</v>
      </c>
      <c r="C36" s="15">
        <v>4487.09</v>
      </c>
      <c r="D36" s="15">
        <v>4487.09</v>
      </c>
    </row>
    <row r="37" spans="1:4" ht="51" customHeight="1">
      <c r="A37" s="11" t="s">
        <v>180</v>
      </c>
      <c r="B37" s="36" t="s">
        <v>181</v>
      </c>
      <c r="C37" s="15">
        <v>2165.38</v>
      </c>
      <c r="D37" s="15">
        <v>2165.38</v>
      </c>
    </row>
    <row r="38" spans="1:4" ht="21.75" customHeight="1">
      <c r="A38" s="11" t="s">
        <v>43</v>
      </c>
      <c r="B38" s="14" t="s">
        <v>44</v>
      </c>
      <c r="C38" s="15">
        <f>C39</f>
        <v>6990.45</v>
      </c>
      <c r="D38" s="15">
        <f>D39</f>
        <v>7546.62</v>
      </c>
    </row>
    <row r="39" spans="1:4" ht="21" customHeight="1">
      <c r="A39" s="11" t="s">
        <v>45</v>
      </c>
      <c r="B39" s="14" t="s">
        <v>46</v>
      </c>
      <c r="C39" s="15">
        <v>6990.45</v>
      </c>
      <c r="D39" s="15">
        <v>7546.62</v>
      </c>
    </row>
    <row r="40" spans="1:4" ht="35.25" customHeight="1">
      <c r="A40" s="11" t="s">
        <v>47</v>
      </c>
      <c r="B40" s="14" t="s">
        <v>91</v>
      </c>
      <c r="C40" s="15">
        <v>4545.79</v>
      </c>
      <c r="D40" s="15">
        <v>4661.57</v>
      </c>
    </row>
    <row r="41" spans="1:4" ht="33.75" customHeight="1">
      <c r="A41" s="11" t="s">
        <v>48</v>
      </c>
      <c r="B41" s="14" t="s">
        <v>49</v>
      </c>
      <c r="C41" s="15">
        <f>C42+C43</f>
        <v>4596.83</v>
      </c>
      <c r="D41" s="15">
        <f>D42+D43</f>
        <v>3502.19</v>
      </c>
    </row>
    <row r="42" spans="1:4" ht="99.75" customHeight="1">
      <c r="A42" s="11" t="s">
        <v>50</v>
      </c>
      <c r="B42" s="18" t="s">
        <v>51</v>
      </c>
      <c r="C42" s="15">
        <v>4436.83</v>
      </c>
      <c r="D42" s="15">
        <v>3372.19</v>
      </c>
    </row>
    <row r="43" spans="1:4" ht="54" customHeight="1">
      <c r="A43" s="11" t="s">
        <v>52</v>
      </c>
      <c r="B43" s="14" t="s">
        <v>53</v>
      </c>
      <c r="C43" s="15">
        <v>160</v>
      </c>
      <c r="D43" s="15">
        <v>130</v>
      </c>
    </row>
    <row r="44" spans="1:4" ht="22.15" customHeight="1">
      <c r="A44" s="11" t="s">
        <v>54</v>
      </c>
      <c r="B44" s="14" t="s">
        <v>55</v>
      </c>
      <c r="C44" s="15">
        <v>6147.49</v>
      </c>
      <c r="D44" s="15">
        <v>5745.24</v>
      </c>
    </row>
    <row r="45" spans="1:4" ht="24" customHeight="1">
      <c r="A45" s="11" t="s">
        <v>56</v>
      </c>
      <c r="B45" s="14" t="s">
        <v>57</v>
      </c>
      <c r="C45" s="15">
        <v>55.28</v>
      </c>
      <c r="D45" s="15">
        <v>57.49</v>
      </c>
    </row>
    <row r="46" spans="1:4" s="1" customFormat="1" ht="26.45" customHeight="1">
      <c r="A46" s="11" t="s">
        <v>58</v>
      </c>
      <c r="B46" s="14" t="s">
        <v>59</v>
      </c>
      <c r="C46" s="15">
        <f>C47</f>
        <v>2419731.6999999997</v>
      </c>
      <c r="D46" s="15">
        <f>D47</f>
        <v>2404434.6999999997</v>
      </c>
    </row>
    <row r="47" spans="1:4" s="1" customFormat="1" ht="33.75" customHeight="1">
      <c r="A47" s="11" t="s">
        <v>60</v>
      </c>
      <c r="B47" s="14" t="s">
        <v>61</v>
      </c>
      <c r="C47" s="15">
        <f>C48+C52+C68+C96</f>
        <v>2419731.6999999997</v>
      </c>
      <c r="D47" s="15">
        <f>D48+D52+D68+D96</f>
        <v>2404434.6999999997</v>
      </c>
    </row>
    <row r="48" spans="1:4" s="1" customFormat="1" ht="33.75" customHeight="1">
      <c r="A48" s="11" t="s">
        <v>96</v>
      </c>
      <c r="B48" s="14" t="s">
        <v>81</v>
      </c>
      <c r="C48" s="15">
        <f>SUM(C49:C51)</f>
        <v>1004017.6</v>
      </c>
      <c r="D48" s="15">
        <f>SUM(D49:D51)</f>
        <v>1072848.5</v>
      </c>
    </row>
    <row r="49" spans="1:4" s="1" customFormat="1" ht="38.450000000000003" customHeight="1">
      <c r="A49" s="11" t="s">
        <v>158</v>
      </c>
      <c r="B49" s="14" t="s">
        <v>159</v>
      </c>
      <c r="C49" s="15">
        <f>173269.1</f>
        <v>173269.1</v>
      </c>
      <c r="D49" s="15">
        <v>203174</v>
      </c>
    </row>
    <row r="50" spans="1:4" s="1" customFormat="1" ht="38.450000000000003" customHeight="1">
      <c r="A50" s="11" t="s">
        <v>139</v>
      </c>
      <c r="B50" s="14" t="s">
        <v>140</v>
      </c>
      <c r="C50" s="15">
        <f>130530+108058.5</f>
        <v>238588.5</v>
      </c>
      <c r="D50" s="15">
        <f>130530+108058.5</f>
        <v>238588.5</v>
      </c>
    </row>
    <row r="51" spans="1:4" s="1" customFormat="1" ht="50.25" customHeight="1">
      <c r="A51" s="11" t="s">
        <v>97</v>
      </c>
      <c r="B51" s="14" t="s">
        <v>62</v>
      </c>
      <c r="C51" s="15">
        <v>592160</v>
      </c>
      <c r="D51" s="15">
        <v>631086</v>
      </c>
    </row>
    <row r="52" spans="1:4" s="1" customFormat="1" ht="36" customHeight="1">
      <c r="A52" s="11" t="s">
        <v>98</v>
      </c>
      <c r="B52" s="14" t="s">
        <v>82</v>
      </c>
      <c r="C52" s="15">
        <f>SUM(C53:C58)</f>
        <v>47895.399999999994</v>
      </c>
      <c r="D52" s="15">
        <f>SUM(D53:D58)</f>
        <v>44795.499999999993</v>
      </c>
    </row>
    <row r="53" spans="1:4" s="1" customFormat="1" ht="68.45" customHeight="1">
      <c r="A53" s="29" t="s">
        <v>172</v>
      </c>
      <c r="B53" s="31" t="s">
        <v>162</v>
      </c>
      <c r="C53" s="15">
        <v>1093.5</v>
      </c>
      <c r="D53" s="15">
        <v>1093.5</v>
      </c>
    </row>
    <row r="54" spans="1:4" s="1" customFormat="1" ht="68.45" customHeight="1">
      <c r="A54" s="29" t="s">
        <v>173</v>
      </c>
      <c r="B54" s="31" t="s">
        <v>163</v>
      </c>
      <c r="C54" s="15">
        <v>773.2</v>
      </c>
      <c r="D54" s="15">
        <v>0</v>
      </c>
    </row>
    <row r="55" spans="1:4" s="28" customFormat="1" ht="68.45" customHeight="1">
      <c r="A55" s="29" t="s">
        <v>165</v>
      </c>
      <c r="B55" s="30" t="s">
        <v>141</v>
      </c>
      <c r="C55" s="15">
        <v>1925.3</v>
      </c>
      <c r="D55" s="15">
        <v>0</v>
      </c>
    </row>
    <row r="56" spans="1:4" s="28" customFormat="1" ht="52.15" customHeight="1">
      <c r="A56" s="29" t="s">
        <v>166</v>
      </c>
      <c r="B56" s="30" t="s">
        <v>142</v>
      </c>
      <c r="C56" s="15">
        <v>614.4</v>
      </c>
      <c r="D56" s="15">
        <v>0</v>
      </c>
    </row>
    <row r="57" spans="1:4" s="28" customFormat="1" ht="99" customHeight="1">
      <c r="A57" s="29" t="s">
        <v>143</v>
      </c>
      <c r="B57" s="30" t="s">
        <v>155</v>
      </c>
      <c r="C57" s="15">
        <v>648.70000000000005</v>
      </c>
      <c r="D57" s="15">
        <v>861.7</v>
      </c>
    </row>
    <row r="58" spans="1:4" s="1" customFormat="1" ht="24" customHeight="1">
      <c r="A58" s="11" t="s">
        <v>99</v>
      </c>
      <c r="B58" s="14" t="s">
        <v>63</v>
      </c>
      <c r="C58" s="15">
        <f>SUM(C59:C67)</f>
        <v>42840.299999999996</v>
      </c>
      <c r="D58" s="15">
        <f>SUM(D59:D67)</f>
        <v>42840.299999999996</v>
      </c>
    </row>
    <row r="59" spans="1:4" s="1" customFormat="1" ht="36" customHeight="1">
      <c r="A59" s="11" t="s">
        <v>100</v>
      </c>
      <c r="B59" s="14" t="s">
        <v>64</v>
      </c>
      <c r="C59" s="15">
        <v>104.2</v>
      </c>
      <c r="D59" s="15">
        <v>104.2</v>
      </c>
    </row>
    <row r="60" spans="1:4" s="1" customFormat="1" ht="36" customHeight="1">
      <c r="A60" s="11" t="s">
        <v>174</v>
      </c>
      <c r="B60" s="14" t="s">
        <v>65</v>
      </c>
      <c r="C60" s="15">
        <v>10920.8</v>
      </c>
      <c r="D60" s="15">
        <v>10920.8</v>
      </c>
    </row>
    <row r="61" spans="1:4" s="1" customFormat="1" ht="66.599999999999994" customHeight="1">
      <c r="A61" s="11" t="s">
        <v>167</v>
      </c>
      <c r="B61" s="14" t="s">
        <v>83</v>
      </c>
      <c r="C61" s="15">
        <v>7789.4</v>
      </c>
      <c r="D61" s="15">
        <v>7789.4</v>
      </c>
    </row>
    <row r="62" spans="1:4" s="1" customFormat="1" ht="211.5" customHeight="1">
      <c r="A62" s="11" t="s">
        <v>101</v>
      </c>
      <c r="B62" s="14" t="s">
        <v>84</v>
      </c>
      <c r="C62" s="15">
        <v>11891.4</v>
      </c>
      <c r="D62" s="15">
        <v>11891.4</v>
      </c>
    </row>
    <row r="63" spans="1:4" s="1" customFormat="1" ht="41.45" customHeight="1">
      <c r="A63" s="11" t="s">
        <v>175</v>
      </c>
      <c r="B63" s="14" t="s">
        <v>144</v>
      </c>
      <c r="C63" s="15">
        <v>2738.1</v>
      </c>
      <c r="D63" s="15">
        <v>2738.1</v>
      </c>
    </row>
    <row r="64" spans="1:4" s="1" customFormat="1" ht="51" customHeight="1">
      <c r="A64" s="11" t="s">
        <v>168</v>
      </c>
      <c r="B64" s="14" t="s">
        <v>66</v>
      </c>
      <c r="C64" s="15">
        <v>2278.29</v>
      </c>
      <c r="D64" s="15">
        <v>2278.29</v>
      </c>
    </row>
    <row r="65" spans="1:4" s="1" customFormat="1" ht="51" customHeight="1">
      <c r="A65" s="11" t="s">
        <v>102</v>
      </c>
      <c r="B65" s="14" t="s">
        <v>66</v>
      </c>
      <c r="C65" s="15">
        <v>794.1</v>
      </c>
      <c r="D65" s="15">
        <v>794.1</v>
      </c>
    </row>
    <row r="66" spans="1:4" s="1" customFormat="1" ht="51" customHeight="1">
      <c r="A66" s="11" t="s">
        <v>176</v>
      </c>
      <c r="B66" s="14" t="s">
        <v>66</v>
      </c>
      <c r="C66" s="15">
        <v>2792.81</v>
      </c>
      <c r="D66" s="15">
        <v>2792.81</v>
      </c>
    </row>
    <row r="67" spans="1:4" s="1" customFormat="1" ht="68.25" customHeight="1">
      <c r="A67" s="11" t="s">
        <v>177</v>
      </c>
      <c r="B67" s="31" t="s">
        <v>145</v>
      </c>
      <c r="C67" s="15">
        <v>3531.2</v>
      </c>
      <c r="D67" s="15">
        <v>3531.2</v>
      </c>
    </row>
    <row r="68" spans="1:4" s="1" customFormat="1" ht="37.5" customHeight="1">
      <c r="A68" s="11" t="s">
        <v>103</v>
      </c>
      <c r="B68" s="14" t="s">
        <v>95</v>
      </c>
      <c r="C68" s="15">
        <f>C69+C93+C94+C95</f>
        <v>1278848.3</v>
      </c>
      <c r="D68" s="15">
        <f>D69+D93+D94+D95</f>
        <v>1278830.3</v>
      </c>
    </row>
    <row r="69" spans="1:4" s="1" customFormat="1" ht="55.9" customHeight="1">
      <c r="A69" s="11" t="s">
        <v>104</v>
      </c>
      <c r="B69" s="18" t="s">
        <v>67</v>
      </c>
      <c r="C69" s="15">
        <f>SUM(C70:C92)</f>
        <v>1222577.1000000001</v>
      </c>
      <c r="D69" s="15">
        <f>SUM(D70:D92)</f>
        <v>1222577.1000000001</v>
      </c>
    </row>
    <row r="70" spans="1:4" s="28" customFormat="1" ht="130.15" customHeight="1">
      <c r="A70" s="11" t="s">
        <v>146</v>
      </c>
      <c r="B70" s="18" t="s">
        <v>147</v>
      </c>
      <c r="C70" s="15">
        <v>659642.69999999995</v>
      </c>
      <c r="D70" s="15">
        <v>659642.69999999995</v>
      </c>
    </row>
    <row r="71" spans="1:4" s="1" customFormat="1" ht="79.150000000000006" customHeight="1">
      <c r="A71" s="11" t="s">
        <v>105</v>
      </c>
      <c r="B71" s="14" t="s">
        <v>77</v>
      </c>
      <c r="C71" s="15">
        <v>515275</v>
      </c>
      <c r="D71" s="15">
        <v>515275</v>
      </c>
    </row>
    <row r="72" spans="1:4" s="1" customFormat="1" ht="67.5" customHeight="1">
      <c r="A72" s="11" t="s">
        <v>106</v>
      </c>
      <c r="B72" s="14" t="s">
        <v>80</v>
      </c>
      <c r="C72" s="15">
        <v>2946.6</v>
      </c>
      <c r="D72" s="15">
        <v>2946.6</v>
      </c>
    </row>
    <row r="73" spans="1:4" s="1" customFormat="1" ht="68.25" customHeight="1">
      <c r="A73" s="11" t="s">
        <v>107</v>
      </c>
      <c r="B73" s="14" t="s">
        <v>68</v>
      </c>
      <c r="C73" s="15">
        <v>48.8</v>
      </c>
      <c r="D73" s="15">
        <v>48.8</v>
      </c>
    </row>
    <row r="74" spans="1:4" s="28" customFormat="1" ht="70.150000000000006" customHeight="1">
      <c r="A74" s="11" t="s">
        <v>169</v>
      </c>
      <c r="B74" s="14" t="s">
        <v>69</v>
      </c>
      <c r="C74" s="15">
        <v>10.3</v>
      </c>
      <c r="D74" s="15">
        <v>10.3</v>
      </c>
    </row>
    <row r="75" spans="1:4" s="28" customFormat="1" ht="70.150000000000006" customHeight="1">
      <c r="A75" s="11" t="s">
        <v>108</v>
      </c>
      <c r="B75" s="14" t="s">
        <v>69</v>
      </c>
      <c r="C75" s="15">
        <v>727</v>
      </c>
      <c r="D75" s="15">
        <v>727</v>
      </c>
    </row>
    <row r="76" spans="1:4" s="28" customFormat="1" ht="70.150000000000006" customHeight="1">
      <c r="A76" s="11" t="s">
        <v>178</v>
      </c>
      <c r="B76" s="14" t="s">
        <v>69</v>
      </c>
      <c r="C76" s="15">
        <v>59.7</v>
      </c>
      <c r="D76" s="15">
        <v>59.7</v>
      </c>
    </row>
    <row r="77" spans="1:4" s="1" customFormat="1" ht="60" customHeight="1">
      <c r="A77" s="11" t="s">
        <v>109</v>
      </c>
      <c r="B77" s="14" t="s">
        <v>70</v>
      </c>
      <c r="C77" s="15">
        <v>1159.5999999999999</v>
      </c>
      <c r="D77" s="15">
        <v>1159.5999999999999</v>
      </c>
    </row>
    <row r="78" spans="1:4" s="1" customFormat="1" ht="115.9" customHeight="1">
      <c r="A78" s="11" t="s">
        <v>110</v>
      </c>
      <c r="B78" s="14" t="s">
        <v>71</v>
      </c>
      <c r="C78" s="15">
        <v>20</v>
      </c>
      <c r="D78" s="15">
        <v>20</v>
      </c>
    </row>
    <row r="79" spans="1:4" s="1" customFormat="1" ht="87" customHeight="1">
      <c r="A79" s="11" t="s">
        <v>136</v>
      </c>
      <c r="B79" s="14" t="s">
        <v>130</v>
      </c>
      <c r="C79" s="15">
        <v>0.6</v>
      </c>
      <c r="D79" s="15">
        <v>0.6</v>
      </c>
    </row>
    <row r="80" spans="1:4" s="1" customFormat="1" ht="72" customHeight="1">
      <c r="A80" s="11" t="s">
        <v>111</v>
      </c>
      <c r="B80" s="14" t="s">
        <v>72</v>
      </c>
      <c r="C80" s="15">
        <v>100.7</v>
      </c>
      <c r="D80" s="15">
        <v>100.7</v>
      </c>
    </row>
    <row r="81" spans="1:5" s="1" customFormat="1" ht="68.45" customHeight="1">
      <c r="A81" s="11" t="s">
        <v>112</v>
      </c>
      <c r="B81" s="14" t="s">
        <v>148</v>
      </c>
      <c r="C81" s="15">
        <v>5648.6</v>
      </c>
      <c r="D81" s="15">
        <v>5648.6</v>
      </c>
    </row>
    <row r="82" spans="1:5" s="1" customFormat="1" ht="70.150000000000006" customHeight="1">
      <c r="A82" s="11" t="s">
        <v>113</v>
      </c>
      <c r="B82" s="14" t="s">
        <v>149</v>
      </c>
      <c r="C82" s="15">
        <v>1865.9</v>
      </c>
      <c r="D82" s="15">
        <v>1865.9</v>
      </c>
    </row>
    <row r="83" spans="1:5" s="1" customFormat="1" ht="84" customHeight="1">
      <c r="A83" s="11" t="s">
        <v>114</v>
      </c>
      <c r="B83" s="14" t="s">
        <v>73</v>
      </c>
      <c r="C83" s="15">
        <v>138</v>
      </c>
      <c r="D83" s="15">
        <v>138</v>
      </c>
    </row>
    <row r="84" spans="1:5" s="1" customFormat="1" ht="69.75" customHeight="1">
      <c r="A84" s="11" t="s">
        <v>115</v>
      </c>
      <c r="B84" s="14" t="s">
        <v>85</v>
      </c>
      <c r="C84" s="15">
        <v>379.9</v>
      </c>
      <c r="D84" s="15">
        <v>379.9</v>
      </c>
    </row>
    <row r="85" spans="1:5" s="1" customFormat="1" ht="194.25" customHeight="1">
      <c r="A85" s="11" t="s">
        <v>116</v>
      </c>
      <c r="B85" s="14" t="s">
        <v>160</v>
      </c>
      <c r="C85" s="15">
        <v>1500.5</v>
      </c>
      <c r="D85" s="15">
        <v>1500.5</v>
      </c>
    </row>
    <row r="86" spans="1:5" s="1" customFormat="1" ht="135" customHeight="1">
      <c r="A86" s="11" t="s">
        <v>117</v>
      </c>
      <c r="B86" s="14" t="s">
        <v>150</v>
      </c>
      <c r="C86" s="15">
        <v>2</v>
      </c>
      <c r="D86" s="15">
        <v>2</v>
      </c>
    </row>
    <row r="87" spans="1:5" s="28" customFormat="1" ht="51.75" customHeight="1">
      <c r="A87" s="11" t="s">
        <v>118</v>
      </c>
      <c r="B87" s="14" t="s">
        <v>79</v>
      </c>
      <c r="C87" s="15">
        <v>518.45000000000005</v>
      </c>
      <c r="D87" s="15">
        <v>518.45000000000005</v>
      </c>
      <c r="E87" s="28">
        <v>1036.9000000000001</v>
      </c>
    </row>
    <row r="88" spans="1:5" s="28" customFormat="1" ht="54" customHeight="1">
      <c r="A88" s="11" t="s">
        <v>119</v>
      </c>
      <c r="B88" s="14" t="s">
        <v>79</v>
      </c>
      <c r="C88" s="15">
        <v>518.45000000000005</v>
      </c>
      <c r="D88" s="15">
        <v>518.45000000000005</v>
      </c>
    </row>
    <row r="89" spans="1:5" s="1" customFormat="1" ht="163.5" customHeight="1">
      <c r="A89" s="11" t="s">
        <v>120</v>
      </c>
      <c r="B89" s="14" t="s">
        <v>74</v>
      </c>
      <c r="C89" s="15">
        <v>782.2</v>
      </c>
      <c r="D89" s="15">
        <v>782.2</v>
      </c>
    </row>
    <row r="90" spans="1:5" s="1" customFormat="1" ht="71.25" customHeight="1">
      <c r="A90" s="11" t="s">
        <v>151</v>
      </c>
      <c r="B90" s="14" t="s">
        <v>152</v>
      </c>
      <c r="C90" s="15">
        <v>210.8</v>
      </c>
      <c r="D90" s="15">
        <v>210.8</v>
      </c>
    </row>
    <row r="91" spans="1:5" s="1" customFormat="1" ht="213.6" customHeight="1">
      <c r="A91" s="11" t="s">
        <v>164</v>
      </c>
      <c r="B91" s="14" t="s">
        <v>153</v>
      </c>
      <c r="C91" s="15">
        <v>30573.8</v>
      </c>
      <c r="D91" s="15">
        <v>30573.8</v>
      </c>
    </row>
    <row r="92" spans="1:5" s="1" customFormat="1" ht="42" customHeight="1">
      <c r="A92" s="11" t="s">
        <v>121</v>
      </c>
      <c r="B92" s="14" t="s">
        <v>78</v>
      </c>
      <c r="C92" s="15">
        <v>447.5</v>
      </c>
      <c r="D92" s="15">
        <v>447.5</v>
      </c>
    </row>
    <row r="93" spans="1:5" s="1" customFormat="1" ht="163.5" customHeight="1">
      <c r="A93" s="11" t="s">
        <v>122</v>
      </c>
      <c r="B93" s="32" t="s">
        <v>132</v>
      </c>
      <c r="C93" s="15">
        <v>11247.6</v>
      </c>
      <c r="D93" s="15">
        <v>11247.6</v>
      </c>
    </row>
    <row r="94" spans="1:5" s="1" customFormat="1" ht="113.25" customHeight="1">
      <c r="A94" s="11" t="s">
        <v>123</v>
      </c>
      <c r="B94" s="32" t="s">
        <v>133</v>
      </c>
      <c r="C94" s="15">
        <v>39397.199999999997</v>
      </c>
      <c r="D94" s="15">
        <v>39379.199999999997</v>
      </c>
    </row>
    <row r="95" spans="1:5" s="1" customFormat="1" ht="76.900000000000006" customHeight="1">
      <c r="A95" s="11" t="s">
        <v>127</v>
      </c>
      <c r="B95" s="14" t="s">
        <v>131</v>
      </c>
      <c r="C95" s="15">
        <v>5626.4</v>
      </c>
      <c r="D95" s="15">
        <v>5626.4</v>
      </c>
    </row>
    <row r="96" spans="1:5" s="1" customFormat="1" ht="27.75" customHeight="1">
      <c r="A96" s="11" t="s">
        <v>124</v>
      </c>
      <c r="B96" s="14" t="s">
        <v>75</v>
      </c>
      <c r="C96" s="15">
        <f>SUM(C97:C100)</f>
        <v>88970.4</v>
      </c>
      <c r="D96" s="15">
        <f>SUM(D97:D100)</f>
        <v>7960.4</v>
      </c>
    </row>
    <row r="97" spans="1:8" s="1" customFormat="1" ht="68.45" customHeight="1">
      <c r="A97" s="11" t="s">
        <v>182</v>
      </c>
      <c r="B97" s="14" t="s">
        <v>183</v>
      </c>
      <c r="C97" s="15">
        <v>80000</v>
      </c>
      <c r="D97" s="15"/>
    </row>
    <row r="98" spans="1:8" s="1" customFormat="1" ht="85.15" customHeight="1">
      <c r="A98" s="11" t="s">
        <v>154</v>
      </c>
      <c r="B98" s="14" t="s">
        <v>161</v>
      </c>
      <c r="C98" s="15">
        <v>5653.4</v>
      </c>
      <c r="D98" s="15">
        <v>5653.4</v>
      </c>
    </row>
    <row r="99" spans="1:8" s="1" customFormat="1" ht="213" customHeight="1">
      <c r="A99" s="11" t="s">
        <v>125</v>
      </c>
      <c r="B99" s="18" t="s">
        <v>134</v>
      </c>
      <c r="C99" s="15">
        <v>2020</v>
      </c>
      <c r="D99" s="15">
        <v>1010</v>
      </c>
    </row>
    <row r="100" spans="1:8" s="1" customFormat="1" ht="68.25" customHeight="1">
      <c r="A100" s="11" t="s">
        <v>126</v>
      </c>
      <c r="B100" s="18" t="s">
        <v>135</v>
      </c>
      <c r="C100" s="15">
        <v>1297</v>
      </c>
      <c r="D100" s="15">
        <v>1297</v>
      </c>
    </row>
    <row r="101" spans="1:8" s="33" customFormat="1" ht="24" customHeight="1">
      <c r="A101" s="41" t="s">
        <v>76</v>
      </c>
      <c r="B101" s="41"/>
      <c r="C101" s="15">
        <f>C10+C46</f>
        <v>3545805.63</v>
      </c>
      <c r="D101" s="15" t="s">
        <v>156</v>
      </c>
      <c r="E101" s="34"/>
      <c r="F101" s="34"/>
      <c r="H101" s="34"/>
    </row>
    <row r="102" spans="1:8" s="12" customFormat="1" ht="18.75" customHeight="1">
      <c r="A102" s="24"/>
      <c r="B102" s="24"/>
      <c r="C102" s="25"/>
      <c r="D102" s="25"/>
    </row>
    <row r="103" spans="1:8" s="12" customFormat="1" ht="18.75" customHeight="1">
      <c r="A103" s="24"/>
      <c r="B103" s="24"/>
      <c r="C103" s="25"/>
      <c r="D103" s="25"/>
    </row>
    <row r="104" spans="1:8" s="12" customFormat="1" ht="18.75" customHeight="1">
      <c r="A104" s="24"/>
      <c r="B104" s="24"/>
      <c r="C104" s="25"/>
      <c r="D104" s="25"/>
    </row>
    <row r="126" spans="2:2">
      <c r="B126" s="35"/>
    </row>
    <row r="127" spans="2:2">
      <c r="B127" s="35"/>
    </row>
    <row r="128" spans="2:2">
      <c r="B128" s="35"/>
    </row>
    <row r="129" spans="1:2">
      <c r="B129" s="35"/>
    </row>
    <row r="130" spans="1:2">
      <c r="B130" s="35"/>
    </row>
    <row r="131" spans="1:2">
      <c r="B131" s="35"/>
    </row>
    <row r="132" spans="1:2">
      <c r="B132" s="35"/>
    </row>
    <row r="133" spans="1:2">
      <c r="B133" s="35"/>
    </row>
    <row r="134" spans="1:2">
      <c r="B134" s="35"/>
    </row>
    <row r="135" spans="1:2">
      <c r="A135" s="1" t="s">
        <v>184</v>
      </c>
      <c r="B135" s="35"/>
    </row>
    <row r="136" spans="1:2">
      <c r="A136" s="1" t="s">
        <v>185</v>
      </c>
    </row>
    <row r="137" spans="1:2">
      <c r="A137" s="26">
        <v>43809</v>
      </c>
    </row>
    <row r="151" spans="2:2" s="1" customFormat="1">
      <c r="B151" s="27"/>
    </row>
  </sheetData>
  <mergeCells count="8">
    <mergeCell ref="C2:D2"/>
    <mergeCell ref="A5:D5"/>
    <mergeCell ref="C3:D3"/>
    <mergeCell ref="A101:B101"/>
    <mergeCell ref="C1:D1"/>
    <mergeCell ref="A7:A8"/>
    <mergeCell ref="B7:B8"/>
    <mergeCell ref="C8:D8"/>
  </mergeCells>
  <pageMargins left="0.78740157480314965" right="0.19685039370078741" top="0.59055118110236227" bottom="0.59055118110236227" header="0.31496062992125984" footer="0"/>
  <pageSetup paperSize="9" scale="78" firstPageNumber="31" orientation="portrait" useFirstPageNumber="1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2020-2021</vt:lpstr>
      <vt:lpstr>'Доходы 2020-2021'!Заголовки_для_печати</vt:lpstr>
      <vt:lpstr>'Доходы 2020-2021'!Область_печати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Chernogolova</dc:creator>
  <cp:lastModifiedBy>kozlova</cp:lastModifiedBy>
  <cp:lastPrinted>2019-12-05T10:20:19Z</cp:lastPrinted>
  <dcterms:created xsi:type="dcterms:W3CDTF">2016-10-25T08:49:12Z</dcterms:created>
  <dcterms:modified xsi:type="dcterms:W3CDTF">2019-12-11T04:25:15Z</dcterms:modified>
</cp:coreProperties>
</file>