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/>
  <bookViews>
    <workbookView xWindow="0" yWindow="0" windowWidth="23130" windowHeight="11445"/>
  </bookViews>
  <sheets>
    <sheet name="Доходы 2019" sheetId="1" r:id="rId1"/>
  </sheets>
  <definedNames>
    <definedName name="Z_389D9002_B159_466B_9DF6_B698B38C0892_.wvu.PrintTitles" localSheetId="0" hidden="1">'Доходы 2019'!$8:$8</definedName>
    <definedName name="Z_389D9002_B159_466B_9DF6_B698B38C0892_.wvu.Rows" localSheetId="0" hidden="1">'Доходы 2019'!#REF!,'Доходы 2019'!#REF!,'Доходы 2019'!#REF!,'Доходы 2019'!$46:$46,'Доходы 2019'!#REF!,'Доходы 2019'!#REF!</definedName>
    <definedName name="_xlnm.Print_Titles" localSheetId="0">'Доходы 2019'!$8:$8</definedName>
    <definedName name="_xlnm.Print_Area" localSheetId="0">'Доходы 2019'!$A$1:$E$202</definedName>
  </definedName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2" i="1"/>
  <c r="C72"/>
  <c r="E97"/>
  <c r="E68" l="1"/>
  <c r="E145" l="1"/>
  <c r="E118"/>
  <c r="D99" l="1"/>
  <c r="C126"/>
  <c r="D49" l="1"/>
  <c r="E58"/>
  <c r="E65"/>
  <c r="D126"/>
  <c r="E128"/>
  <c r="C11"/>
  <c r="C141" l="1"/>
  <c r="C54" l="1"/>
  <c r="E59" l="1"/>
  <c r="D141" l="1"/>
  <c r="E143" l="1"/>
  <c r="E142"/>
  <c r="D39"/>
  <c r="D15"/>
  <c r="D13"/>
  <c r="D11"/>
  <c r="D139"/>
  <c r="C139"/>
  <c r="E140"/>
  <c r="E139" s="1"/>
  <c r="E96"/>
  <c r="E93"/>
  <c r="E92"/>
  <c r="E90"/>
  <c r="E89"/>
  <c r="E84"/>
  <c r="E79"/>
  <c r="E80"/>
  <c r="E78"/>
  <c r="E70"/>
  <c r="E69"/>
  <c r="E67"/>
  <c r="E61"/>
  <c r="D98" l="1"/>
  <c r="D42" l="1"/>
  <c r="D26" s="1"/>
  <c r="D20"/>
  <c r="D10" s="1"/>
  <c r="E135" l="1"/>
  <c r="E136"/>
  <c r="E137"/>
  <c r="E130"/>
  <c r="E127"/>
  <c r="C99"/>
  <c r="C98" s="1"/>
  <c r="E124"/>
  <c r="D54"/>
  <c r="D48" s="1"/>
  <c r="E87"/>
  <c r="E88"/>
  <c r="E81"/>
  <c r="E76"/>
  <c r="E75"/>
  <c r="E60"/>
  <c r="E62"/>
  <c r="E63"/>
  <c r="E129" l="1"/>
  <c r="E95"/>
  <c r="E91"/>
  <c r="E71"/>
  <c r="E121"/>
  <c r="C146"/>
  <c r="E149"/>
  <c r="E150"/>
  <c r="E151"/>
  <c r="E148"/>
  <c r="D146" l="1"/>
  <c r="E152"/>
  <c r="E147"/>
  <c r="E144"/>
  <c r="E141" s="1"/>
  <c r="E146" l="1"/>
  <c r="E138"/>
  <c r="E134"/>
  <c r="E131"/>
  <c r="E125"/>
  <c r="E119"/>
  <c r="E104"/>
  <c r="E103"/>
  <c r="E100"/>
  <c r="E101"/>
  <c r="E94"/>
  <c r="E83"/>
  <c r="E66"/>
  <c r="E64"/>
  <c r="E57"/>
  <c r="E56"/>
  <c r="E55"/>
  <c r="E133" l="1"/>
  <c r="E132"/>
  <c r="E102"/>
  <c r="E99" s="1"/>
  <c r="E105"/>
  <c r="E106"/>
  <c r="E107"/>
  <c r="E108"/>
  <c r="E109"/>
  <c r="E110"/>
  <c r="E111"/>
  <c r="E112"/>
  <c r="E113"/>
  <c r="E114"/>
  <c r="E115"/>
  <c r="E116"/>
  <c r="E117"/>
  <c r="E120"/>
  <c r="E122"/>
  <c r="E123"/>
  <c r="E74"/>
  <c r="E77"/>
  <c r="E82"/>
  <c r="E85"/>
  <c r="E86"/>
  <c r="E73"/>
  <c r="E51"/>
  <c r="E52"/>
  <c r="E53"/>
  <c r="E50"/>
  <c r="D47"/>
  <c r="E12"/>
  <c r="E11" s="1"/>
  <c r="E14"/>
  <c r="E13" s="1"/>
  <c r="E16"/>
  <c r="E17"/>
  <c r="E18"/>
  <c r="E19"/>
  <c r="E21"/>
  <c r="E22"/>
  <c r="E24"/>
  <c r="E23" s="1"/>
  <c r="E25"/>
  <c r="E28"/>
  <c r="E30"/>
  <c r="E31"/>
  <c r="E32"/>
  <c r="E34"/>
  <c r="E35"/>
  <c r="E36"/>
  <c r="E37"/>
  <c r="E38"/>
  <c r="E40"/>
  <c r="E39" s="1"/>
  <c r="E41"/>
  <c r="E43"/>
  <c r="E44"/>
  <c r="E45"/>
  <c r="E46"/>
  <c r="D9"/>
  <c r="E72" l="1"/>
  <c r="D153"/>
  <c r="E54"/>
  <c r="E42"/>
  <c r="E49"/>
  <c r="E126"/>
  <c r="E29"/>
  <c r="E20"/>
  <c r="E98"/>
  <c r="E15"/>
  <c r="E33"/>
  <c r="C33"/>
  <c r="C15"/>
  <c r="E10" l="1"/>
  <c r="E27"/>
  <c r="E26" s="1"/>
  <c r="E48"/>
  <c r="E47" s="1"/>
  <c r="C13"/>
  <c r="C49"/>
  <c r="C48" s="1"/>
  <c r="C47" s="1"/>
  <c r="E9" l="1"/>
  <c r="C23" l="1"/>
  <c r="C42" l="1"/>
  <c r="C39"/>
  <c r="C29"/>
  <c r="C20"/>
  <c r="C10" s="1"/>
  <c r="C27" l="1"/>
  <c r="C26" s="1"/>
  <c r="C9" l="1"/>
  <c r="C153" l="1"/>
  <c r="F153" s="1"/>
</calcChain>
</file>

<file path=xl/sharedStrings.xml><?xml version="1.0" encoding="utf-8"?>
<sst xmlns="http://schemas.openxmlformats.org/spreadsheetml/2006/main" count="301" uniqueCount="291">
  <si>
    <t>(тыс.руб.)</t>
  </si>
  <si>
    <t>Наименование показателей</t>
  </si>
  <si>
    <t>НАЛОГОВЫЕ И НЕНАЛОГОВЫЕ  ДОХОДЫ</t>
  </si>
  <si>
    <t>НАЛОГОВЫЕ ДОХОДЫ</t>
  </si>
  <si>
    <t xml:space="preserve">Налог на доходы физических лиц </t>
  </si>
  <si>
    <t>Акцизы по подакцизным товарам (продукции), производимым на территории Российской Федерации</t>
  </si>
  <si>
    <t>000 1 05 00000 00 0000 000</t>
  </si>
  <si>
    <t>Налоги на совокупный доход</t>
  </si>
  <si>
    <t>182 1 05 01000 01 0000 110</t>
  </si>
  <si>
    <t>Налог, взимаемый в связи с применением упрощенной системы налогообложения</t>
  </si>
  <si>
    <t>182 1 05 02000 02 0000 110</t>
  </si>
  <si>
    <t>Единый налог на вмененный доход для отдельных видов деятельности</t>
  </si>
  <si>
    <t>182 1 05 03000 01 0000 110</t>
  </si>
  <si>
    <t xml:space="preserve">Единый сельскохозяйственный налог </t>
  </si>
  <si>
    <t>000 1 06 00000 00 0000 000</t>
  </si>
  <si>
    <t>Налоги на имущество</t>
  </si>
  <si>
    <t>182 1 06 01000 04 0000 110</t>
  </si>
  <si>
    <t>Налог на имущество физических лиц</t>
  </si>
  <si>
    <t>Земельный налог</t>
  </si>
  <si>
    <t>000 1 08 00000 00 0000 000</t>
  </si>
  <si>
    <t>Государственная пошлина</t>
  </si>
  <si>
    <t xml:space="preserve">НЕНАЛОГОВЫЕ ДОХОДЫ </t>
  </si>
  <si>
    <t>000 1 11 00000 00 0000 000</t>
  </si>
  <si>
    <t>Доходы от использования имущества, находящегося  в государственной и муниципальной собственности</t>
  </si>
  <si>
    <t>909 1 11 01040 04 0000 120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</si>
  <si>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</si>
  <si>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Арендная плата за землю - всего</t>
  </si>
  <si>
    <t>909 1 11 05012 04 0000 120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</si>
  <si>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 аренды указанных земельных участков</t>
  </si>
  <si>
    <t>909 1 11 05024 04 0000 120</t>
  </si>
  <si>
    <t>Доходы, получаемые в виде арендной платы за земельные участки,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</si>
  <si>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909 1 11 07014 04 0000 120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</si>
  <si>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</si>
  <si>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000 1 11 09044 04 0000 120</t>
  </si>
  <si>
    <t xml:space="preserve">Прочие поступления от использования имущества, находящегося в собственности городских округов (за исключением имущества муниципальных  бюджетных и автономных учреждений, а также имущества муниципальных унитарных предприятий, в том числе казенных) </t>
  </si>
  <si>
    <t>909 1 11 09044 04 0001 120</t>
  </si>
  <si>
    <t>Прочие поступления от использования имущества, находящегося в собственности городских округов (аренда помещений нежилого фонда)</t>
  </si>
  <si>
    <t>952 1 11 09044 04 0002 120</t>
  </si>
  <si>
    <t>Прочие поступления от использования имущества, находящегося в собственности городских округов (плата за наем жилых помещений)</t>
  </si>
  <si>
    <t>909 1 11 09044 04 0003 120</t>
  </si>
  <si>
    <t>Прочие поступления от использования имущества, находящегося в собственности городских округов (аренда сетей инженерно-технического обеспечения)</t>
  </si>
  <si>
    <t>909 1 11 09044 04 0004 120</t>
  </si>
  <si>
    <t>Прочие поступления от использования имущества, находящегося в собственности городских округов (аренда движимого имущества)</t>
  </si>
  <si>
    <t>909 1 11 09044 04 0005 120</t>
  </si>
  <si>
    <t>Прочие поступления от использования имущества, находящегося в собственности городских округов (плата за установку и эксплуатацию рекламных конструкций)</t>
  </si>
  <si>
    <t>000 1 12 00000 00 0000 000</t>
  </si>
  <si>
    <t>Платежи при пользовании природными ресурсами</t>
  </si>
  <si>
    <t>048 1 12 01000 01 0000 120</t>
  </si>
  <si>
    <t>Плата за негативное воздействие на окружающую среду</t>
  </si>
  <si>
    <t>000 1 13 00000 00 0000 000</t>
  </si>
  <si>
    <t>000 1 14 00000 00 0000 000</t>
  </si>
  <si>
    <t>Доходы от продажи материальных и нематериальных активов</t>
  </si>
  <si>
    <t>909 1 14 02043 04 0000 410</t>
  </si>
  <si>
    <t>Доходы от реализации иного имущества, находящегося в собственности городских округов (за исключением  имущества муниципальных  бюджетных и автономных учреждений, а также имущества  муниципальных унитарных предприятий, в том числе казенных), в части реализации основных средств по указанному имуществу</t>
  </si>
  <si>
    <t>909 1 14 06012 04 0000 430</t>
  </si>
  <si>
    <t>Доходы от продажи земельных участков, государственная собственность  на которые не разграничена и которые расположены в границах городских округов</t>
  </si>
  <si>
    <t>000 1 16 00000 00 0000 000</t>
  </si>
  <si>
    <t>Штрафы, санкции, возмещение ущерба</t>
  </si>
  <si>
    <t>000 1 17 00000 00 0000 000</t>
  </si>
  <si>
    <t>Прочие неналоговые доходы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</si>
  <si>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</si>
  <si>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</si>
  <si>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</si>
  <si>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бюджетной системы Российской Федерации</t>
  </si>
  <si>
    <t>Дотации на выравнивание бюджетной обеспеченности муниципальных районов (городских округов) из областного фонда финансовой поддержки муниципальных районов (городских округов)</t>
  </si>
  <si>
    <t>Дотации на выравнивание бюджетной обеспеченности поселений из областного фонда финансовой поддержки поселений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</si>
  <si>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</si>
  <si>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Прочие субсидии бюджетам городских округов</t>
  </si>
  <si>
    <t>Субсидии на создание условий для управления многоквартирными домами</t>
  </si>
  <si>
    <t>Субсидии на организацию отдыха детей в каникулярное время</t>
  </si>
  <si>
    <t>Субсидии на стимулирующие выплаты в муниципальных организациях дополнительного образования Томской области</t>
  </si>
  <si>
    <t>Субвенции бюджетам городских округов на выполнение передаваемых полномочий субъектов Российской Федерации, всего</t>
  </si>
  <si>
    <t>Субвенции на осуществление отдельных государственных полномочий по регулированию численности безнадзорных животных (на осуществление управленческих функций органами местного самоуправления)</t>
  </si>
  <si>
    <t>Субвенции на осуществление отдельных государственных полномочий по выплате надбавок к должностному окладу педагогическим работникам муниципальных образовательных организаций</t>
  </si>
  <si>
    <t>Субвенции на осуществление отдельных государственных полномочий по созданию и обеспечению деятельности комиссий по делам несовершеннолетних и защите их прав</t>
  </si>
  <si>
    <t>Субвенции на осуществление отдельных государственных полномочий по регулированию тарифов на перевозки пассажиров и багажа всеми видами общественного транспорта в городском, пригородном и междугородном сообщении (кроме железнодорожного транспорта) по городским, пригородным и междугородным муниципальным маршрутам</t>
  </si>
  <si>
    <t>Субвенции на осуществление отдельных государственных полномочий по хранению, комплектованию, учету и использованию архивных документов, относящихся к собственности Томской области</t>
  </si>
  <si>
    <t xml:space="preserve">Субвенции на осуществление отдельных государственных полномочий по государственной поддержке сельскохозяйственного производства (на осуществление управленческих функций органами местного самоуправления) </t>
  </si>
  <si>
    <t>Субвенции на осуществление отдельных государственных полномочий по обеспечению предоставления бесплатной методической, психолого-педагогической, диагностической и консультативной помощи, в том числе в дошкольных образовательных организациях и общеобразовательных организациях, если в них созданы соответствующие консультационные центры, родителям (законным представителям) несовершеннолетних обучающихся, обеспечивающих получение детьми дошкольного образования в форме семейного образования</t>
  </si>
  <si>
    <t>Иные межбюджетные трансферты</t>
  </si>
  <si>
    <t>ВСЕГО ДОХОДОВ ПО ЗАТО СЕВЕРСК</t>
  </si>
  <si>
    <t>Субвенции на обеспечение одеждой, обувью, мягким инвентарем, оборудованием  и единовременным денежным пособием детей-сирот и детей, оставшихся без попечения родителей, а также лиц из числа детей-сирот и детей, оставшихся без попечения родителей, - выпускников муниципальных образовательных организаций, находящихся (находившихся) под опекой (попечительством) или в приемных семьях, и выпускников частных общеобразовательных организаций, находящихся (находившихся) под опекой (попечительством), в приемных семьях</t>
  </si>
  <si>
    <t>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Томской области</t>
  </si>
  <si>
    <t xml:space="preserve">Субвенции на осуществление отдельных государственных полномочий по регистрации коллективных договоров </t>
  </si>
  <si>
    <t xml:space="preserve">Субвенции на осуществление отдельных государственных полномочий по созданию и обеспечению деятельности административных комиссий в Томской области </t>
  </si>
  <si>
    <t>Субвенции на осуществление отдельных государственных полномочий по регулированию численности безнадзорных животных (на проведение мероприятий по регулированию численности безнадзорных животных)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</si>
  <si>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</si>
  <si>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</si>
  <si>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000 1 07 00000 00 0000 000</t>
  </si>
  <si>
    <t>Налоги, сборы и регулярные платежи за пользование природными ресурсами</t>
  </si>
  <si>
    <t>182 1 07 01020 01 0000 110</t>
  </si>
  <si>
    <t>Налог на добычу общераспространенных полезных ископаемых</t>
  </si>
  <si>
    <t xml:space="preserve">Субвенции на осуществление отдельных государственных полномочий по государственной поддержке сельскохозяйственного производства (на поддержку малых форм хозяйствования) </t>
  </si>
  <si>
    <t>182 1 06 06000 04 0000 110</t>
  </si>
  <si>
    <t>Налоги на прибыль, доходы</t>
  </si>
  <si>
    <t>182 1 01 02000 01 0000 110</t>
  </si>
  <si>
    <t>000 1 01 00000 00 0000 000</t>
  </si>
  <si>
    <t>Субсидии на организацию предоставления общедоступного и бесплатного начального общего, основного общего, среднего общего образования по основным общеобразовательным программам в части обеспечения расходов на содержание зданий, оплаты коммунальных услуг и прочих расходов, не связанных с обеспечением реализации основных общеобразовательных программ, за исключением расходов на капитальный ремонт, в муниципальных общеобразовательных организациях, осуществляющих образовательную деятельность только по адаптированным основным общеобразовательным программам, и муниципальных санаторных общеобразовательных организациях</t>
  </si>
  <si>
    <t xml:space="preserve">Субвенции на осуществление отдельных государственных полномочий по предоставлению, переоформлению и изъятию горных отводов для разработки месторождений и проявлений общераспространенных полезных ископаемых </t>
  </si>
  <si>
    <t>ДОХОДЫ
бюджета ЗАТО Северск на 2019 год</t>
  </si>
  <si>
    <t>КБК доходов</t>
  </si>
  <si>
    <t>Доходы от оказания платных услуг и компенсации затрат государства</t>
  </si>
  <si>
    <t>Налоги на товары (работы, услуги), реализуемые на территории Российской Федерации</t>
  </si>
  <si>
    <t>000 1 03 00000 00 0000 000</t>
  </si>
  <si>
    <t>100 1 03 02000 01 0000 110</t>
  </si>
  <si>
    <t>Субвенции бюджетам бюджетной системы Российской Федерации</t>
  </si>
  <si>
    <t>000 2 02 10000 00 0000 150</t>
  </si>
  <si>
    <t>903 2 02 15001 04 0034 150</t>
  </si>
  <si>
    <t>903 2 02 15001 04 0035 150</t>
  </si>
  <si>
    <t>903 2 02 15002 04 0000 150</t>
  </si>
  <si>
    <t>903 2 02 15010 04 0000 150</t>
  </si>
  <si>
    <t>000 2 02 20000 00 0000 150</t>
  </si>
  <si>
    <t>000 2 02 29999 04 0000 150</t>
  </si>
  <si>
    <t>952 2 02 29999 04 0007 150</t>
  </si>
  <si>
    <t>904 2 02 29999 04 0011 150</t>
  </si>
  <si>
    <t>904 2 02 29999 04 0018 150</t>
  </si>
  <si>
    <t>907 2 02 29999 04 0033 150</t>
  </si>
  <si>
    <t>904 2 02 29999 04 0042 150</t>
  </si>
  <si>
    <t>907 2 02 29999 04 0042 150</t>
  </si>
  <si>
    <t>000 2 02 30000 00 0000 150</t>
  </si>
  <si>
    <t>000 2 02 30024 04 0000 150</t>
  </si>
  <si>
    <t>907 2 02 30024 04 0015 150</t>
  </si>
  <si>
    <t>952 2 02 30024 04 0021 150</t>
  </si>
  <si>
    <t>952 2 02 30024 04 0022 150</t>
  </si>
  <si>
    <t>907 2 02 30024 04 0030 150</t>
  </si>
  <si>
    <t>902 2 02 30024 04 0040 150</t>
  </si>
  <si>
    <t>902 2 02 30024 04 0060 150</t>
  </si>
  <si>
    <t>902 2 02 30024 04 0080 150</t>
  </si>
  <si>
    <t>902 2 02 30024 04 0101 150</t>
  </si>
  <si>
    <t>902 2 02 30024 04 0102 150</t>
  </si>
  <si>
    <t>954 2 02 30024 04 0120 150</t>
  </si>
  <si>
    <t>954 2 02 30024 04 0121 150</t>
  </si>
  <si>
    <t>907 2 02 30024 04 0150 150</t>
  </si>
  <si>
    <t>902 2 02 30024 04 0160 150</t>
  </si>
  <si>
    <t>902 2 02 30024 04 0170 150</t>
  </si>
  <si>
    <t>954 2 02 30024 04 0170 150</t>
  </si>
  <si>
    <t>907 2 02 30024 04 0215 150</t>
  </si>
  <si>
    <t>902 2 02 30024 04 0250 150</t>
  </si>
  <si>
    <t>902 2 02 30027 04 0113 150</t>
  </si>
  <si>
    <t>902 2 02 30027 04 0114 150</t>
  </si>
  <si>
    <t>000 2 02 40000 00 0000 150</t>
  </si>
  <si>
    <t>902 2 02 49999 04 0027 150</t>
  </si>
  <si>
    <t>907 2 02 49999 04 0029 150</t>
  </si>
  <si>
    <t>952 2 02 35082 04 0000 150</t>
  </si>
  <si>
    <t>Субвенции бюджетам городских округов на содержание ребенка в семье опекуна и приемной семье, а также вознаграждение, причитающееся приемному родителю (на ежемесячную выплату денежных средств опекунам (попечителям) на содержание детей и обеспечение денежными средствами лиц из числа детей-сирот и детей, оставшихся без попечения родителей, находившихся под опекой (попечительством), в приемной семье и продолжающих обучение в муниципальных общеобразовательных организациях)</t>
  </si>
  <si>
    <t>Субвенции бюджетам городских округов на содержание ребенка в семье опекуна и приемной семье, а также вознаграждение, причитающееся приемному родителю (на содержание приемных семей, включающее в себя денежные средства приемным семьям на содержание детей и ежемесячную выплату вознаграждения, причитающегося приемным родителям)</t>
  </si>
  <si>
    <t>182 1 05 04010 02 0000 110</t>
  </si>
  <si>
    <t>Налог, взимаемый в связи с применением патентной системы налогообложения, зачисляемый в бюджеты городских округов</t>
  </si>
  <si>
    <t>Субвенции на осуществление отдельных государственных полномочий по регистрации и учету граждан, имеющих право на получение социальных выплат для приобретения жилья в связи с переселением из районов Крайнего Севера и приравненных к ним местностей</t>
  </si>
  <si>
    <t xml:space="preserve">Дотации бюджетам городских округов на поддержку мер по обеспечению сбалансированности бюджетов 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</si>
  <si>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</si>
  <si>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Прочие межбюджетные трансферты на оказание помощи в ремонте и (или) переустройстве жилых помещений граждан, не стоящих на учете в качестве нуждающихся в улучшении жилищных условий и не реализовавших свое право на улучшение жилищных условий за счет средств федерального и областного бюджетов в 2009 и последующих годах, из числа: участников и инвалидов Великой Отечественной войны 1941 - 1945 годов; тружеников тыла военных лет; лиц, награжденных знаком "Жителю блокадного Ленинграда"; бывших несовершеннолетних узников концлагерей; вдов погибших (умерших) участников Великой Отечественной войны 1941 - 1945 годов, не вступивших в повторный брак</t>
  </si>
  <si>
    <t>Прочие межбюджетные трансферты на выплату ежемесячной стипендии Губернатора Томской области молодым учителям муниципальных образовательных организаций Томской области</t>
  </si>
  <si>
    <t>952 2 02 30024 04 0070 150</t>
  </si>
  <si>
    <t xml:space="preserve">                                                                                          </t>
  </si>
  <si>
    <t xml:space="preserve">                                                                                            </t>
  </si>
  <si>
    <t xml:space="preserve">                                                                                           </t>
  </si>
  <si>
    <t>к Решению Думы ЗАТО Северск</t>
  </si>
  <si>
    <t>Субсидии бюджетам городских округов на софинансирование капитальных вложений в объекты муниципальной собственности (на создание дополнительных мест во вновь построенных образовательных организациях с использованием механизма государственно-частного партнерства в рамках государственной программы "Развитие образования в Томской области")</t>
  </si>
  <si>
    <t>909 2 02 20077 04 0037 150</t>
  </si>
  <si>
    <t>953 2 02 20077 04 0130 150</t>
  </si>
  <si>
    <t>Субсидии бюджетам городских округов на софинансирование капитальных вложений в объекты муниципальной собственности (на строительство, реконструкцию объектов муниципальной собственности в сфере обращения с твердыми коммунальными отходами в рамках государственной программы "Воспроизводство и использование природных ресурсов Томской области")</t>
  </si>
  <si>
    <t>953 2 02 20077 04 0131 150</t>
  </si>
  <si>
    <t>Субсидии бюджетам городских округов на софинансирование капитальных вложений в объекты муниципальной собственности (на организацию мест погребения в рамках государственной программы "Формирование комфортной городской среды в Томской области")</t>
  </si>
  <si>
    <t>Субсидии бюджетам городских округов на поддержку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</t>
  </si>
  <si>
    <t>904 2 02 25466 04 0000 150</t>
  </si>
  <si>
    <t>Субсидии бюджетам городских округов на реализацию мероприятий по обеспечению жильем молодых семей (реализация государственной программы "Обеспечение доступности жилья и улучшение качества жилищных условий населения Томской области")</t>
  </si>
  <si>
    <t>904 2 02 25497 04 0000 150</t>
  </si>
  <si>
    <t>Субсидии бюджетам городских округов на поддержку творческой деятельности и техническое оснащение детских и кукольных театров</t>
  </si>
  <si>
    <t>904 2 02 25517 04 0000 150</t>
  </si>
  <si>
    <t>953 2 02 25519 04 0082 150</t>
  </si>
  <si>
    <t>Субсидии бюджетам городских округов на поддержку отрасли культуры (на реализацию регионального проекта "Культурная среда" национального проекта "Культура")</t>
  </si>
  <si>
    <t>904 2 02 29999 04 0038 150</t>
  </si>
  <si>
    <t>Субсидии на обеспечение условий для развития физической культуры и массового спорта</t>
  </si>
  <si>
    <t>Субсидии на капитальный ремонт и (или) ремонт автомобильных дорог общего пользования местного значения</t>
  </si>
  <si>
    <t>953 2 02 29999 04 0062 150</t>
  </si>
  <si>
    <t>907 2 02 30024 04 0010 150</t>
  </si>
  <si>
    <t>Субвенции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Томской области, обеспечение дополнительного образования детей в муниципальных общеобразовательных организациях в Томской области</t>
  </si>
  <si>
    <t>904 2 02 30024 04 0030 150</t>
  </si>
  <si>
    <t>Субвенции на осуществление отдельных государственных полномочий по  обеспечению обучающихся с ограниченными возможностями здоровья, проживающих в муниципальных (частных) образовательных организациях, осуществляющих образовательную деятельность по основным общеобразовательным программам, питанием, одеждой, обувью, мягким и жестким инвентарем и обеспечению обучающихся с ограниченными возможностями здоровья, не проживающих в муниципальных (частных) образовательных организациях, осуществляющих образовательную деятельность по основным общеобразовательным программам, бесплатным двухразовым питанием</t>
  </si>
  <si>
    <t>907 2 02 30024 04 0245 150</t>
  </si>
  <si>
    <t>Субвенции бюджетам городских округов на выплату единовременного пособия при всех формах устройства детей, лишенных родительского попечения, в семью</t>
  </si>
  <si>
    <t>902 2 02 35260 04 0000 150</t>
  </si>
  <si>
    <t>907 2 02 49999 04 0025 150</t>
  </si>
  <si>
    <t>907 2 02 49999 04 0039 150</t>
  </si>
  <si>
    <t>907 2 02 49999 04 0054 150</t>
  </si>
  <si>
    <t>Субсидии на оплату труда руководителей и специалистов муниципальных учреждений культуры и искусства в части выплат надбавок и доплат к тарифной ставке (должностному окладу)</t>
  </si>
  <si>
    <t>Субвенции на осуществление отдельных государственных полномочий по организации и осуществлению деятельности по опеке и попечительству в Томской области в отношении несовершеннолетних граждан</t>
  </si>
  <si>
    <t>Субвенции на осуществление отдельных государственных полномочий по организации и осуществлению деятельности по опеке и попечительству в Томской области в отношении совершеннолетних граждан</t>
  </si>
  <si>
    <t>000 2 18 00000 00 0000 000</t>
  </si>
  <si>
    <t>Доходы бюджетов бюджетной системы Российской Федерации от возврата бюджетами бюджетной системы и организациями остатков субсидий, субвенций и иных межбюджетных трансфертов, имеющих целевое значение, прошлых лет</t>
  </si>
  <si>
    <t>000 2 19 00000 00 0000 000</t>
  </si>
  <si>
    <t>Возврат остатков субсидий, субвенций и иных межбюджетных трансфертов, имеющих целевое назначение, прошлых лет</t>
  </si>
  <si>
    <t>902 2 18 04030 04 0008 150</t>
  </si>
  <si>
    <t>Доходы бюджетов городских округов от возврата иными организациями остатков субсидий прошлых лет (средства местного бюджета)</t>
  </si>
  <si>
    <t>Возврат остатков субвенций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 из бюджетов городских округов</t>
  </si>
  <si>
    <t>902 2 19 35120 04 0000 150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</si>
  <si>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</si>
  <si>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902 2 19 60010 04 0000 150</t>
  </si>
  <si>
    <t>904 2 19 60010 04 0000 150</t>
  </si>
  <si>
    <t>907 2 19 60010 04 0000 150</t>
  </si>
  <si>
    <t>952 2 19 60010 04 0000 150</t>
  </si>
  <si>
    <t>(плюс, минус)</t>
  </si>
  <si>
    <t>Утв. Думой ЗАТО Северск 2019г.</t>
  </si>
  <si>
    <t>Уточн. Думой ЗАТО Северск 2019г.</t>
  </si>
  <si>
    <t>954 2 19 60010 04 0000 150</t>
  </si>
  <si>
    <t>«Приложение 4</t>
  </si>
  <si>
    <t>953 2 02 25555 04 0000 150</t>
  </si>
  <si>
    <t>Субсидии на финансовое обеспечение дорожной деятельности в рамках реализации регионального проекта "Дорожная сеть" национального проекта "Безопасные и качественные автомобильные дороги"</t>
  </si>
  <si>
    <t>952 2 02 29999 04 0059 150</t>
  </si>
  <si>
    <t>952 2 02 29999 04 0063 150</t>
  </si>
  <si>
    <t>Субсидии на частичное возмещение процентной ставки, частичную оплату первоначального взноса по ипотечным жилищным кредитам, взятым на приобретение вновь построенного жилья у застройщиков по договорам купли-продажи</t>
  </si>
  <si>
    <t>Прочие межбюджетные трансферты из резервного фонда финансирования непредвиденных расходов Администрации Томской области</t>
  </si>
  <si>
    <t>904 2 02 49999 04 0016 150</t>
  </si>
  <si>
    <t>Субсидии бюджетам городских округов на обновление материально-технической базы для формирования у обучающихся современных технологических и гуманитарных навыков</t>
  </si>
  <si>
    <t>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</si>
  <si>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904 2 02 29999 04 0012 150</t>
  </si>
  <si>
    <t>904 2 02 29999 04 0013 150</t>
  </si>
  <si>
    <t>904 2 02 29999 04 0032 150</t>
  </si>
  <si>
    <t>907 2 02 29999 04 0048 150</t>
  </si>
  <si>
    <t>952 2 02 29999 04 0055 150</t>
  </si>
  <si>
    <t>Субсидии на проведение капитальных ремонтов объектов коммунальной инфраструктуры в целях подготовки хозяйственного комплекса Томской области к безаварийному прохождению отопительного сезона</t>
  </si>
  <si>
    <t>Субсидии на создание мест (площадок) накопления твердых коммунальных отходов</t>
  </si>
  <si>
    <t>902 2 02 35120 04 0000 150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</si>
  <si>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</si>
  <si>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953 2 02 45393 04 0000 150</t>
  </si>
  <si>
    <t>Межбюджетные трансферты, передаваемые бюджетам городских округов на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</si>
  <si>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907 2 02 49999 04 0016 150</t>
  </si>
  <si>
    <t>952 2 02 49999 04 0047 150</t>
  </si>
  <si>
    <t>907 2 02 49999 04 0050 150</t>
  </si>
  <si>
    <t>907 2 02 49999 04 0051 150</t>
  </si>
  <si>
    <t>Субсидии на достижение целевых показателей по плану мероприятий ("дорожной карте") «Изменения в сфере образования в Томской области» в части повышения заработной платы педагогических работников муниципальных организаций дополнительного образования Томской области</t>
  </si>
  <si>
    <t>Иные межбюджетные трансферты на достижение целевых показателей по плану мероприятий ("дорожной карте") "Изменения в сфере образования в Томской области" в части повышения заработной платы педагогических работников муниципальных дошкольных образовательных организаций</t>
  </si>
  <si>
    <t>Субсидии на достижение целевых показателей по плану мероприятий ("дорожной карте") "Изменения в сфере культуры, направленные на повышение ее эффективности" в части повышения заработной платы работников культуры муниципальных учреждений культуры</t>
  </si>
  <si>
    <t>Субсидии на достижение целевых показателей по плану мероприятий ("дорожной карте") "Изменения в сфере образования в Томской области" в части повышения заработной платы педагогических работников муниципальных организаций дополнительного образования в рамках государственной программы "Развитие молодежной политики, физической культуры и спорта в Томской области"</t>
  </si>
  <si>
    <t>Субсидии на достижение целевых показателей по плану мероприятий ("дорожной карте") "Изменения в сфере образования в Томской области" в части повышения заработной платы педагогических работников муниципальных организаций дополнительного образования Томской области в рамках государственной программы "Развитие культуры и туризма в Томской области"</t>
  </si>
  <si>
    <t>909 2 02 25169 04 0000 150</t>
  </si>
  <si>
    <t>909 2 02 25210 04 0000 150</t>
  </si>
  <si>
    <t>904 2 02 25228 04 0000 150</t>
  </si>
  <si>
    <t>Субсидии бюджетам городских округов на оснащение объектов спортивной инфраструктуры спортивно-технологическим оборудованием</t>
  </si>
  <si>
    <t>Субсидии бюджетам городских округов на государственную поддержку малого и среднего предпринимательства, включая крестьянские (фермерские) хозяйства, а также на реализацию мероприятий по поддержке молодежного предпринимательства (софинансирование расходов на создание, развитие и обеспечение деятельности муниципальных бизнес-инкубаторов, предусмотренных в муниципальных программах (подпрограммах), содержащих мероприятия, направленные на развитие малого и среднего предпринимательства)</t>
  </si>
  <si>
    <t>902 2 02 25527 04 0091 150</t>
  </si>
  <si>
    <t>902 2 02 25527 04 0093 150</t>
  </si>
  <si>
    <t>Субсидии бюджетам городских округов на государственную поддержку малого и среднего предпринимательства, включая крестьянские (фермерские) хозяйства, а также на реализацию мероприятий по поддержке молодежного предпринимательства (софинансирование расходов на создание, развитие и обеспечение деятельности муниципальных центров поддержки предпринимательства, предусмотренных в муниципальных программах (подпрограммах), содержащих мероприятия, направленные на развитие малого и среднего предпринимательства)</t>
  </si>
  <si>
    <t>904 2 02 29999 04 0019 150</t>
  </si>
  <si>
    <t>Субсидии на достижение целевых показателей по плану мероприятий ("дорожной карте") "Изменения в отраслях социальной сферы, направленные на повышение эффективности здравоохранения Томской области" в части повышения заработной платы работников муниципальных учреждений дополнительного образования детей в сфере физической культуры и спорта, занимающих должности врачей, а также среднего медицинского персонала</t>
  </si>
  <si>
    <t>Субсидии на внедрение целевой модели развития региональных систем дополнительного образования детей</t>
  </si>
  <si>
    <t>Субсидии на внедрение и функционирование целевой модели цифровой образовательной среды в общеобразовательных организациях</t>
  </si>
  <si>
    <t>907 2 02 29999 04 0023 150</t>
  </si>
  <si>
    <t>907 2 02 29999 04 0024 150</t>
  </si>
  <si>
    <t>Субсидии на софинансирование реализации проектов, отобранных по итогам проведения конкурса проектов в рамках государственной программы "Развитие культуры и туризма в Томской области"</t>
  </si>
  <si>
    <t>904 2 02 29999 04 0041 150</t>
  </si>
  <si>
    <t>Субсидии на достижение целевых показателей по плану мероприятий ("дорожной карте") "Изменения в отраслях социальной сферы, направленные на повышение эффективности здравоохранения Томской области" в части повышения заработной платы работников муниципальных образовательных организаций, занимающих должности врачей, а также среднего медицинского персонала</t>
  </si>
  <si>
    <t>907 2 02 29999 04 0056 150</t>
  </si>
  <si>
    <t>904 2 02 29999 04 0057 150</t>
  </si>
  <si>
    <t>Субсидии на софинансирование расходных обязательств по решению вопросов местного значения, возникающих в связи с реализацией проектов, предложенных непосредственно населением муниципальных образований Томской области, отобранных на конкурсной основе</t>
  </si>
  <si>
    <t>954 2 02 29999 04 0061 150</t>
  </si>
  <si>
    <t>952 2 02 29999 04 0062 150</t>
  </si>
  <si>
    <t>909 2 02 29999 04 0066 150</t>
  </si>
  <si>
    <t>000 2 07 00000 00 0000 000</t>
  </si>
  <si>
    <t>Прочие безвозмездные поступления в бюджеты городских округов (реализация проектов, предложенных гражданами, проживающими на внегородских территориях ЗАТО Северск, отобранных на конкурсной основе, по обустройству объектов инфраструктуры в местах массового посещения - объект благоустройства «Мемориал славы воинам Великой Отечественной войны», находящийся в пос.Самусь)</t>
  </si>
  <si>
    <t>Прочие безвозмездные поступления</t>
  </si>
  <si>
    <t>954 2 07 04050 04 0064 150</t>
  </si>
  <si>
    <t>907 2 18 04010 04 0008 150</t>
  </si>
  <si>
    <t>Доходы бюджетов городских округов от возврата бюджетными учреждениями остатков субсидий прошлых лет (средства местного бюджета)</t>
  </si>
  <si>
    <t>907 2 18 04020 04 0008 150</t>
  </si>
  <si>
    <t>Доходы бюджетов городских округов от возврата автономными учреждениями остатков субсидий прошлых лет (средства местного бюджета)</t>
  </si>
  <si>
    <t>Доходы бюджетов городских округов от возврата иными организациями остатков субсидий прошлых лет (средства федерального и областного бюджетов)</t>
  </si>
  <si>
    <t>902 2 18 04030 04 0009 150</t>
  </si>
  <si>
    <t>902 2 02 25527 04 0094 150</t>
  </si>
  <si>
    <t>Прочие межбюджетные трансферты на частичную оплату стоимости питания отдельных категорий обучающихся в муниципальных общеобразовательных организациях Томской области, за исключением обучающихся с ограниченными возможностями здоровья</t>
  </si>
  <si>
    <t>Прочие межбюджетные трансферты, передаваемые бюджетам городских округов (исполнение судебных актов)</t>
  </si>
  <si>
    <t>Прочие межбюджетные трансферты на достижение целевых показателей по плану мероприятий ("дорожной карте") "Изменения в сфере образования в Томской области" в части повышения заработной платы педагогических работников муниципальных общеобразовательных организаций</t>
  </si>
  <si>
    <t>Прочие межбюджетные трансферты на выплату стипендии Губернатора Томской области лучшим учителям муниципальных образовательных организаций Томской области</t>
  </si>
  <si>
    <t>Прочие межбюджетные трансферты на организацию системы выявления, сопровождения одаренных детей</t>
  </si>
  <si>
    <t>902 2 02 49999 04 0016 150</t>
  </si>
  <si>
    <t>904 2 02 25519 04 0081 150</t>
  </si>
  <si>
    <t>Субсидии бюджетам городских округов на поддержку отрасли культуры (комплектование книжных фондов муниципальных общедоступных библиотек и государственных центральных библиотек субъектов Российской Федерации)</t>
  </si>
  <si>
    <t>953 2 02 20077 04 0132 150</t>
  </si>
  <si>
    <t>Субсидии бюджетам городских округов на софинансирование капитальных вложений в объекты муниципальной собственности (на разработку проектной документации на строительство сетей газоснабжения на территории опережающего развития "Северск" в рамках государственной программы "Развитие предпринимательства и повышение эффективности государственного управления социально-экономическим развитием Томской области")</t>
  </si>
  <si>
    <t>Субсидии на приобретение спортивного инвентаря, оборудования и спортивной экипировки для спортивных школ</t>
  </si>
  <si>
    <r>
      <t xml:space="preserve">от  </t>
    </r>
    <r>
      <rPr>
        <u/>
        <sz val="12"/>
        <rFont val="Times New Roman"/>
        <family val="1"/>
        <charset val="204"/>
      </rPr>
      <t>20.12.2018</t>
    </r>
    <r>
      <rPr>
        <sz val="12"/>
        <rFont val="Times New Roman"/>
        <family val="1"/>
        <charset val="204"/>
      </rPr>
      <t xml:space="preserve">  №  </t>
    </r>
    <r>
      <rPr>
        <u/>
        <sz val="12"/>
        <rFont val="Times New Roman"/>
        <family val="1"/>
        <charset val="204"/>
      </rPr>
      <t>46/1</t>
    </r>
  </si>
  <si>
    <t>Субсидии бюджетам городских округов на государственную поддержку малого и среднего предпринимательства, включая крестьянские (фермерские) хозяйства, а также на реализацию мероприятий по поддержке молодежного предпринимательства (оказание финансовой поддержки субъектам малого и среднего предпринимательства, занимающихся социально значимыми видами деятельности)</t>
  </si>
  <si>
    <t>902 2 02 25527 04 0092 150</t>
  </si>
  <si>
    <t>Субсидии бюджетам городских округов на государственную поддержку малого и среднего предпринимательства, включая крестьянские (фермерские) хозяйства, а также на реализацию мероприятий по поддержке молодежного предпринимательства (субсидии бюджетам муниципальных образований Томской области, в том числе отнесенных к монопрофильным, на софинансирование расходов на развитие и обеспечение деятельности микрофинансовых организаций, предусмотренных в муниципальных программах (подпрограммах), содержащих мероприятия, направленные на развитие малого и среднего предпринимательства)</t>
  </si>
  <si>
    <t>Субсидии бюджетам городских округов на реализацию программ формирования современной городской среды</t>
  </si>
  <si>
    <t>953 2 02 29999 04 0069 150</t>
  </si>
  <si>
    <t>Субсидии на оборудование муниципальных полигонов средствами измерения массы твердых коммунальных отходов</t>
  </si>
  <si>
    <t>Александра Викторовна Парфененко</t>
  </si>
  <si>
    <t>77 38 83</t>
  </si>
  <si>
    <t>4 512 655,58»;</t>
  </si>
</sst>
</file>

<file path=xl/styles.xml><?xml version="1.0" encoding="utf-8"?>
<styleSheet xmlns="http://schemas.openxmlformats.org/spreadsheetml/2006/main">
  <numFmts count="1">
    <numFmt numFmtId="164" formatCode="#,##0.0"/>
  </numFmts>
  <fonts count="8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0" fontId="1" fillId="0" borderId="0"/>
  </cellStyleXfs>
  <cellXfs count="42">
    <xf numFmtId="0" fontId="0" fillId="0" borderId="0" xfId="0"/>
    <xf numFmtId="0" fontId="2" fillId="2" borderId="0" xfId="2" applyFont="1" applyFill="1"/>
    <xf numFmtId="49" fontId="2" fillId="0" borderId="0" xfId="2" applyNumberFormat="1" applyFont="1" applyFill="1" applyAlignment="1">
      <alignment vertical="justify"/>
    </xf>
    <xf numFmtId="0" fontId="2" fillId="0" borderId="0" xfId="2" applyFont="1" applyFill="1"/>
    <xf numFmtId="49" fontId="2" fillId="0" borderId="0" xfId="2" applyNumberFormat="1" applyFont="1" applyFill="1" applyBorder="1" applyAlignment="1">
      <alignment horizontal="left" vertical="justify"/>
    </xf>
    <xf numFmtId="0" fontId="2" fillId="2" borderId="1" xfId="2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/>
    </xf>
    <xf numFmtId="164" fontId="2" fillId="0" borderId="2" xfId="1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2" borderId="1" xfId="2" applyNumberFormat="1" applyFont="1" applyFill="1" applyBorder="1" applyAlignment="1">
      <alignment horizontal="center" vertical="center"/>
    </xf>
    <xf numFmtId="0" fontId="2" fillId="0" borderId="0" xfId="2" applyNumberFormat="1" applyFont="1" applyFill="1" applyBorder="1" applyAlignment="1">
      <alignment horizontal="center" vertical="center"/>
    </xf>
    <xf numFmtId="0" fontId="2" fillId="2" borderId="1" xfId="2" applyFont="1" applyFill="1" applyBorder="1" applyAlignment="1">
      <alignment vertical="center"/>
    </xf>
    <xf numFmtId="49" fontId="2" fillId="2" borderId="1" xfId="2" applyNumberFormat="1" applyFont="1" applyFill="1" applyBorder="1" applyAlignment="1">
      <alignment horizontal="left" vertical="center"/>
    </xf>
    <xf numFmtId="4" fontId="2" fillId="0" borderId="1" xfId="2" applyNumberFormat="1" applyFont="1" applyFill="1" applyBorder="1" applyAlignment="1">
      <alignment horizontal="center" vertical="center"/>
    </xf>
    <xf numFmtId="0" fontId="2" fillId="0" borderId="0" xfId="2" applyFont="1" applyFill="1" applyAlignment="1">
      <alignment vertical="center"/>
    </xf>
    <xf numFmtId="49" fontId="2" fillId="0" borderId="0" xfId="2" applyNumberFormat="1" applyFont="1" applyFill="1" applyAlignment="1">
      <alignment horizontal="left" vertical="justify"/>
    </xf>
    <xf numFmtId="4" fontId="2" fillId="2" borderId="1" xfId="2" applyNumberFormat="1" applyFont="1" applyFill="1" applyBorder="1" applyAlignment="1">
      <alignment horizontal="justify" vertical="center" wrapText="1"/>
    </xf>
    <xf numFmtId="4" fontId="2" fillId="2" borderId="1" xfId="2" applyNumberFormat="1" applyFont="1" applyFill="1" applyBorder="1" applyAlignment="1">
      <alignment horizontal="center" vertical="center"/>
    </xf>
    <xf numFmtId="0" fontId="2" fillId="0" borderId="0" xfId="2" applyFont="1" applyFill="1" applyBorder="1"/>
    <xf numFmtId="49" fontId="2" fillId="0" borderId="0" xfId="2" applyNumberFormat="1" applyFont="1" applyFill="1" applyAlignment="1">
      <alignment horizontal="left" vertical="justify"/>
    </xf>
    <xf numFmtId="4" fontId="2" fillId="2" borderId="1" xfId="0" applyNumberFormat="1" applyFont="1" applyFill="1" applyBorder="1" applyAlignment="1">
      <alignment horizontal="justify" vertical="center" wrapText="1"/>
    </xf>
    <xf numFmtId="0" fontId="2" fillId="2" borderId="1" xfId="2" applyFont="1" applyFill="1" applyBorder="1" applyAlignment="1">
      <alignment horizontal="justify" vertical="center" wrapText="1"/>
    </xf>
    <xf numFmtId="4" fontId="2" fillId="0" borderId="1" xfId="2" applyNumberFormat="1" applyFont="1" applyFill="1" applyBorder="1" applyAlignment="1">
      <alignment horizontal="left" vertical="center" wrapText="1"/>
    </xf>
    <xf numFmtId="49" fontId="2" fillId="0" borderId="0" xfId="2" applyNumberFormat="1" applyFont="1" applyFill="1" applyAlignment="1">
      <alignment horizontal="left" vertical="justify"/>
    </xf>
    <xf numFmtId="0" fontId="4" fillId="0" borderId="1" xfId="0" applyFont="1" applyBorder="1" applyAlignment="1">
      <alignment horizontal="justify" vertical="top" wrapText="1"/>
    </xf>
    <xf numFmtId="0" fontId="4" fillId="2" borderId="1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vertical="center" wrapText="1"/>
    </xf>
    <xf numFmtId="4" fontId="2" fillId="0" borderId="0" xfId="2" applyNumberFormat="1" applyFont="1" applyFill="1" applyAlignment="1">
      <alignment vertical="center"/>
    </xf>
    <xf numFmtId="4" fontId="2" fillId="0" borderId="1" xfId="0" applyNumberFormat="1" applyFont="1" applyFill="1" applyBorder="1" applyAlignment="1">
      <alignment horizontal="justify" vertical="center" wrapText="1"/>
    </xf>
    <xf numFmtId="4" fontId="5" fillId="2" borderId="1" xfId="2" applyNumberFormat="1" applyFont="1" applyFill="1" applyBorder="1" applyAlignment="1">
      <alignment horizontal="center" vertical="center"/>
    </xf>
    <xf numFmtId="49" fontId="2" fillId="2" borderId="0" xfId="2" applyNumberFormat="1" applyFont="1" applyFill="1" applyAlignment="1">
      <alignment vertical="justify"/>
    </xf>
    <xf numFmtId="2" fontId="2" fillId="0" borderId="0" xfId="2" applyNumberFormat="1" applyFont="1" applyFill="1" applyBorder="1" applyAlignment="1">
      <alignment horizontal="right" vertical="center"/>
    </xf>
    <xf numFmtId="2" fontId="2" fillId="0" borderId="0" xfId="2" applyNumberFormat="1" applyFont="1" applyFill="1" applyBorder="1" applyAlignment="1">
      <alignment vertical="center"/>
    </xf>
    <xf numFmtId="4" fontId="2" fillId="0" borderId="1" xfId="0" applyNumberFormat="1" applyFont="1" applyBorder="1" applyAlignment="1">
      <alignment horizontal="left" vertical="center" wrapText="1"/>
    </xf>
    <xf numFmtId="4" fontId="2" fillId="0" borderId="0" xfId="2" applyNumberFormat="1" applyFont="1" applyFill="1"/>
    <xf numFmtId="4" fontId="5" fillId="0" borderId="1" xfId="2" applyNumberFormat="1" applyFont="1" applyFill="1" applyBorder="1" applyAlignment="1">
      <alignment horizontal="center" vertical="center"/>
    </xf>
    <xf numFmtId="4" fontId="7" fillId="0" borderId="1" xfId="0" applyNumberFormat="1" applyFont="1" applyBorder="1"/>
    <xf numFmtId="49" fontId="2" fillId="0" borderId="0" xfId="2" applyNumberFormat="1" applyFont="1" applyFill="1" applyAlignment="1">
      <alignment horizontal="left" vertical="justify"/>
    </xf>
    <xf numFmtId="4" fontId="2" fillId="2" borderId="1" xfId="2" applyNumberFormat="1" applyFont="1" applyFill="1" applyBorder="1" applyAlignment="1">
      <alignment horizontal="left" vertical="center"/>
    </xf>
    <xf numFmtId="49" fontId="2" fillId="0" borderId="0" xfId="2" applyNumberFormat="1" applyFont="1" applyFill="1" applyAlignment="1">
      <alignment horizontal="left" vertical="justify"/>
    </xf>
    <xf numFmtId="49" fontId="2" fillId="2" borderId="0" xfId="2" applyNumberFormat="1" applyFont="1" applyFill="1" applyAlignment="1">
      <alignment horizontal="left" vertical="justify"/>
    </xf>
    <xf numFmtId="0" fontId="2" fillId="0" borderId="0" xfId="0" applyFont="1" applyFill="1" applyAlignment="1">
      <alignment horizontal="center" vertical="center" wrapText="1"/>
    </xf>
  </cellXfs>
  <cellStyles count="3">
    <cellStyle name="Обычный" xfId="0" builtinId="0"/>
    <cellStyle name="Обычный_Приложение_06_доходы" xfId="2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K202"/>
  <sheetViews>
    <sheetView tabSelected="1" view="pageBreakPreview" zoomScaleSheetLayoutView="100" workbookViewId="0">
      <selection activeCell="I153" sqref="I153:K153"/>
    </sheetView>
  </sheetViews>
  <sheetFormatPr defaultColWidth="8.85546875" defaultRowHeight="15.75"/>
  <cols>
    <col min="1" max="1" width="27.140625" style="1" customWidth="1"/>
    <col min="2" max="2" width="45.7109375" style="15" customWidth="1"/>
    <col min="3" max="3" width="16" style="3" customWidth="1"/>
    <col min="4" max="4" width="13.5703125" style="3" customWidth="1"/>
    <col min="5" max="5" width="15.28515625" style="3" customWidth="1"/>
    <col min="6" max="6" width="20.28515625" style="3" customWidth="1"/>
    <col min="7" max="7" width="8.85546875" style="3"/>
    <col min="8" max="8" width="19.85546875" style="3" customWidth="1"/>
    <col min="9" max="9" width="21.42578125" style="3" customWidth="1"/>
    <col min="10" max="10" width="18" style="3" customWidth="1"/>
    <col min="11" max="11" width="20.85546875" style="3" customWidth="1"/>
    <col min="12" max="16384" width="8.85546875" style="3"/>
  </cols>
  <sheetData>
    <row r="1" spans="1:7" ht="18.75" customHeight="1">
      <c r="A1" s="3"/>
      <c r="B1" s="2" t="s">
        <v>156</v>
      </c>
      <c r="C1" s="39" t="s">
        <v>206</v>
      </c>
      <c r="D1" s="39"/>
      <c r="E1" s="39"/>
    </row>
    <row r="2" spans="1:7" ht="16.899999999999999" customHeight="1">
      <c r="A2" s="3"/>
      <c r="B2" s="2" t="s">
        <v>154</v>
      </c>
      <c r="C2" s="39" t="s">
        <v>157</v>
      </c>
      <c r="D2" s="39"/>
      <c r="E2" s="39"/>
    </row>
    <row r="3" spans="1:7" s="1" customFormat="1" ht="15.6" customHeight="1">
      <c r="B3" s="30" t="s">
        <v>155</v>
      </c>
      <c r="C3" s="40" t="s">
        <v>281</v>
      </c>
      <c r="D3" s="40"/>
      <c r="E3" s="40"/>
    </row>
    <row r="4" spans="1:7" ht="12.6" customHeight="1">
      <c r="A4" s="3"/>
      <c r="B4" s="19"/>
      <c r="C4" s="19"/>
    </row>
    <row r="5" spans="1:7" ht="39.75" customHeight="1">
      <c r="A5" s="41" t="s">
        <v>99</v>
      </c>
      <c r="B5" s="41"/>
      <c r="C5" s="41"/>
      <c r="D5" s="41"/>
      <c r="E5" s="41"/>
    </row>
    <row r="6" spans="1:7" ht="27.75" customHeight="1">
      <c r="A6" s="18"/>
      <c r="B6" s="4"/>
      <c r="E6" s="31" t="s">
        <v>0</v>
      </c>
      <c r="F6" s="32"/>
      <c r="G6" s="32"/>
    </row>
    <row r="7" spans="1:7" ht="52.9" customHeight="1">
      <c r="A7" s="5" t="s">
        <v>100</v>
      </c>
      <c r="B7" s="6" t="s">
        <v>1</v>
      </c>
      <c r="C7" s="7" t="s">
        <v>203</v>
      </c>
      <c r="D7" s="7" t="s">
        <v>202</v>
      </c>
      <c r="E7" s="7" t="s">
        <v>204</v>
      </c>
    </row>
    <row r="8" spans="1:7" ht="18" customHeight="1">
      <c r="A8" s="5">
        <v>1</v>
      </c>
      <c r="B8" s="6">
        <v>2</v>
      </c>
      <c r="C8" s="8">
        <v>3</v>
      </c>
      <c r="D8" s="6">
        <v>4</v>
      </c>
      <c r="E8" s="6">
        <v>5</v>
      </c>
    </row>
    <row r="9" spans="1:7" s="10" customFormat="1" ht="31.5" customHeight="1">
      <c r="A9" s="9"/>
      <c r="B9" s="21" t="s">
        <v>2</v>
      </c>
      <c r="C9" s="17">
        <f>C10+C26</f>
        <v>1101546.8600000001</v>
      </c>
      <c r="D9" s="29">
        <f t="shared" ref="D9" si="0">D10+D26</f>
        <v>0</v>
      </c>
      <c r="E9" s="17">
        <f>E10+E26</f>
        <v>1101546.8600000001</v>
      </c>
    </row>
    <row r="10" spans="1:7" ht="22.15" customHeight="1">
      <c r="A10" s="11"/>
      <c r="B10" s="21" t="s">
        <v>3</v>
      </c>
      <c r="C10" s="17">
        <f>C11+C13+C15+C20+C23+C25</f>
        <v>951829.59000000008</v>
      </c>
      <c r="D10" s="29">
        <f t="shared" ref="D10" si="1">D11+D13+D15+D20+D23+D25</f>
        <v>0</v>
      </c>
      <c r="E10" s="17">
        <f>E11+E13+E15+E20+E23+E25</f>
        <v>951829.59000000008</v>
      </c>
    </row>
    <row r="11" spans="1:7" ht="23.45" customHeight="1">
      <c r="A11" s="12" t="s">
        <v>96</v>
      </c>
      <c r="B11" s="21" t="s">
        <v>94</v>
      </c>
      <c r="C11" s="17">
        <f>C12</f>
        <v>689128.17</v>
      </c>
      <c r="D11" s="29">
        <f t="shared" ref="D11" si="2">D12</f>
        <v>0</v>
      </c>
      <c r="E11" s="17">
        <f>E12</f>
        <v>689128.17</v>
      </c>
    </row>
    <row r="12" spans="1:7" ht="23.45" customHeight="1">
      <c r="A12" s="12" t="s">
        <v>95</v>
      </c>
      <c r="B12" s="16" t="s">
        <v>4</v>
      </c>
      <c r="C12" s="17">
        <v>689128.17</v>
      </c>
      <c r="D12" s="13"/>
      <c r="E12" s="17">
        <f>C12+D12</f>
        <v>689128.17</v>
      </c>
    </row>
    <row r="13" spans="1:7" ht="55.15" customHeight="1">
      <c r="A13" s="12" t="s">
        <v>103</v>
      </c>
      <c r="B13" s="16" t="s">
        <v>102</v>
      </c>
      <c r="C13" s="17">
        <f>C14</f>
        <v>8907.81</v>
      </c>
      <c r="D13" s="29">
        <f t="shared" ref="D13" si="3">D14</f>
        <v>0</v>
      </c>
      <c r="E13" s="17">
        <f>E14</f>
        <v>8907.81</v>
      </c>
    </row>
    <row r="14" spans="1:7" ht="55.15" customHeight="1">
      <c r="A14" s="12" t="s">
        <v>104</v>
      </c>
      <c r="B14" s="20" t="s">
        <v>5</v>
      </c>
      <c r="C14" s="17">
        <v>8907.81</v>
      </c>
      <c r="D14" s="13"/>
      <c r="E14" s="17">
        <f>C14+D14</f>
        <v>8907.81</v>
      </c>
    </row>
    <row r="15" spans="1:7" ht="24.75" customHeight="1">
      <c r="A15" s="12" t="s">
        <v>6</v>
      </c>
      <c r="B15" s="16" t="s">
        <v>7</v>
      </c>
      <c r="C15" s="17">
        <f>C16+C17+C18+C19</f>
        <v>96497.61</v>
      </c>
      <c r="D15" s="29">
        <f t="shared" ref="D15" si="4">D16+D17+D18+D19</f>
        <v>0</v>
      </c>
      <c r="E15" s="17">
        <f>E16+E17+E18+E19</f>
        <v>96497.61</v>
      </c>
    </row>
    <row r="16" spans="1:7" ht="40.9" customHeight="1">
      <c r="A16" s="12" t="s">
        <v>8</v>
      </c>
      <c r="B16" s="16" t="s">
        <v>9</v>
      </c>
      <c r="C16" s="17">
        <v>53138</v>
      </c>
      <c r="D16" s="13"/>
      <c r="E16" s="17">
        <f>C16+D16</f>
        <v>53138</v>
      </c>
    </row>
    <row r="17" spans="1:5" ht="36.6" customHeight="1">
      <c r="A17" s="12" t="s">
        <v>10</v>
      </c>
      <c r="B17" s="16" t="s">
        <v>11</v>
      </c>
      <c r="C17" s="17">
        <v>42188</v>
      </c>
      <c r="D17" s="13"/>
      <c r="E17" s="17">
        <f>C17+D17</f>
        <v>42188</v>
      </c>
    </row>
    <row r="18" spans="1:5" ht="25.15" customHeight="1">
      <c r="A18" s="12" t="s">
        <v>12</v>
      </c>
      <c r="B18" s="16" t="s">
        <v>13</v>
      </c>
      <c r="C18" s="17">
        <v>308.3</v>
      </c>
      <c r="D18" s="13"/>
      <c r="E18" s="17">
        <f>C18+D18</f>
        <v>308.3</v>
      </c>
    </row>
    <row r="19" spans="1:5" ht="57.6" customHeight="1">
      <c r="A19" s="12" t="s">
        <v>146</v>
      </c>
      <c r="B19" s="16" t="s">
        <v>147</v>
      </c>
      <c r="C19" s="17">
        <v>863.31</v>
      </c>
      <c r="D19" s="13"/>
      <c r="E19" s="17">
        <f>C19+D19</f>
        <v>863.31</v>
      </c>
    </row>
    <row r="20" spans="1:5" ht="27.75" customHeight="1">
      <c r="A20" s="12" t="s">
        <v>14</v>
      </c>
      <c r="B20" s="16" t="s">
        <v>15</v>
      </c>
      <c r="C20" s="17">
        <f>C21+C22</f>
        <v>143655</v>
      </c>
      <c r="D20" s="29">
        <f t="shared" ref="D20" si="5">D21+D22</f>
        <v>0</v>
      </c>
      <c r="E20" s="17">
        <f>E21+E22</f>
        <v>143655</v>
      </c>
    </row>
    <row r="21" spans="1:5" ht="21.6" customHeight="1">
      <c r="A21" s="12" t="s">
        <v>16</v>
      </c>
      <c r="B21" s="16" t="s">
        <v>17</v>
      </c>
      <c r="C21" s="17">
        <v>34503</v>
      </c>
      <c r="D21" s="13"/>
      <c r="E21" s="17">
        <f>C21+D21</f>
        <v>34503</v>
      </c>
    </row>
    <row r="22" spans="1:5" ht="24" customHeight="1">
      <c r="A22" s="12" t="s">
        <v>93</v>
      </c>
      <c r="B22" s="16" t="s">
        <v>18</v>
      </c>
      <c r="C22" s="17">
        <v>109152</v>
      </c>
      <c r="D22" s="13"/>
      <c r="E22" s="17">
        <f>C22+D22</f>
        <v>109152</v>
      </c>
    </row>
    <row r="23" spans="1:5" ht="39" customHeight="1">
      <c r="A23" s="12" t="s">
        <v>88</v>
      </c>
      <c r="B23" s="22" t="s">
        <v>89</v>
      </c>
      <c r="C23" s="17">
        <f>C24</f>
        <v>1</v>
      </c>
      <c r="D23" s="13"/>
      <c r="E23" s="17">
        <f>E24</f>
        <v>1</v>
      </c>
    </row>
    <row r="24" spans="1:5" ht="40.5" customHeight="1">
      <c r="A24" s="12" t="s">
        <v>90</v>
      </c>
      <c r="B24" s="22" t="s">
        <v>91</v>
      </c>
      <c r="C24" s="17">
        <v>1</v>
      </c>
      <c r="D24" s="13"/>
      <c r="E24" s="17">
        <f>C24+D24</f>
        <v>1</v>
      </c>
    </row>
    <row r="25" spans="1:5" ht="25.15" customHeight="1">
      <c r="A25" s="12" t="s">
        <v>19</v>
      </c>
      <c r="B25" s="16" t="s">
        <v>20</v>
      </c>
      <c r="C25" s="17">
        <v>13640</v>
      </c>
      <c r="D25" s="13"/>
      <c r="E25" s="17">
        <f>C25+D25</f>
        <v>13640</v>
      </c>
    </row>
    <row r="26" spans="1:5" ht="24.75" customHeight="1">
      <c r="A26" s="12"/>
      <c r="B26" s="21" t="s">
        <v>21</v>
      </c>
      <c r="C26" s="17">
        <f>C27+C39+C42+C45+C46+C41</f>
        <v>149717.26999999999</v>
      </c>
      <c r="D26" s="29">
        <f t="shared" ref="D26" si="6">D27+D39+D42+D45+D46+D41</f>
        <v>0</v>
      </c>
      <c r="E26" s="17">
        <f>E27+E39+E42+E45+E46+E41</f>
        <v>149717.26999999999</v>
      </c>
    </row>
    <row r="27" spans="1:5" ht="57" customHeight="1">
      <c r="A27" s="12" t="s">
        <v>22</v>
      </c>
      <c r="B27" s="21" t="s">
        <v>23</v>
      </c>
      <c r="C27" s="17">
        <f>C28+C29+C32+C33</f>
        <v>84958.959999999992</v>
      </c>
      <c r="D27" s="35"/>
      <c r="E27" s="17">
        <f>E28+E29+E32+E33</f>
        <v>84958.959999999992</v>
      </c>
    </row>
    <row r="28" spans="1:5" ht="89.45" customHeight="1">
      <c r="A28" s="12" t="s">
        <v>24</v>
      </c>
      <c r="B28" s="21" t="s">
        <v>25</v>
      </c>
      <c r="C28" s="17">
        <v>14.1</v>
      </c>
      <c r="D28" s="35"/>
      <c r="E28" s="17">
        <f>C28+D28</f>
        <v>14.1</v>
      </c>
    </row>
    <row r="29" spans="1:5" ht="25.15" customHeight="1">
      <c r="A29" s="12"/>
      <c r="B29" s="20" t="s">
        <v>26</v>
      </c>
      <c r="C29" s="17">
        <f>C30+C31</f>
        <v>47458.9</v>
      </c>
      <c r="D29" s="35"/>
      <c r="E29" s="17">
        <f>E30+E31</f>
        <v>47458.9</v>
      </c>
    </row>
    <row r="30" spans="1:5" ht="117" customHeight="1">
      <c r="A30" s="12" t="s">
        <v>27</v>
      </c>
      <c r="B30" s="20" t="s">
        <v>28</v>
      </c>
      <c r="C30" s="17">
        <v>22457.5</v>
      </c>
      <c r="D30" s="35"/>
      <c r="E30" s="17">
        <f>C30+D30</f>
        <v>22457.5</v>
      </c>
    </row>
    <row r="31" spans="1:5" ht="120.6" customHeight="1">
      <c r="A31" s="12" t="s">
        <v>29</v>
      </c>
      <c r="B31" s="20" t="s">
        <v>30</v>
      </c>
      <c r="C31" s="17">
        <v>25001.4</v>
      </c>
      <c r="D31" s="35"/>
      <c r="E31" s="17">
        <f>C31+D31</f>
        <v>25001.4</v>
      </c>
    </row>
    <row r="32" spans="1:5" ht="87.75" customHeight="1">
      <c r="A32" s="12" t="s">
        <v>31</v>
      </c>
      <c r="B32" s="20" t="s">
        <v>32</v>
      </c>
      <c r="C32" s="17">
        <v>12</v>
      </c>
      <c r="D32" s="35"/>
      <c r="E32" s="17">
        <f>C32+D32</f>
        <v>12</v>
      </c>
    </row>
    <row r="33" spans="1:5" ht="117" customHeight="1">
      <c r="A33" s="12" t="s">
        <v>33</v>
      </c>
      <c r="B33" s="20" t="s">
        <v>34</v>
      </c>
      <c r="C33" s="17">
        <f>C34+C35+C36+C37+C38</f>
        <v>37473.96</v>
      </c>
      <c r="D33" s="35"/>
      <c r="E33" s="17">
        <f>E34+E35+E36+E37+E38</f>
        <v>37473.96</v>
      </c>
    </row>
    <row r="34" spans="1:5" ht="68.25" customHeight="1">
      <c r="A34" s="12" t="s">
        <v>35</v>
      </c>
      <c r="B34" s="20" t="s">
        <v>36</v>
      </c>
      <c r="C34" s="17">
        <v>23777.87</v>
      </c>
      <c r="D34" s="35"/>
      <c r="E34" s="17">
        <f>C34+D34</f>
        <v>23777.87</v>
      </c>
    </row>
    <row r="35" spans="1:5" ht="69.75" customHeight="1">
      <c r="A35" s="12" t="s">
        <v>37</v>
      </c>
      <c r="B35" s="20" t="s">
        <v>38</v>
      </c>
      <c r="C35" s="17">
        <v>7322.3</v>
      </c>
      <c r="D35" s="35"/>
      <c r="E35" s="17">
        <f>C35+D35</f>
        <v>7322.3</v>
      </c>
    </row>
    <row r="36" spans="1:5" ht="69.75" customHeight="1">
      <c r="A36" s="12" t="s">
        <v>39</v>
      </c>
      <c r="B36" s="20" t="s">
        <v>40</v>
      </c>
      <c r="C36" s="17">
        <v>1025.1500000000001</v>
      </c>
      <c r="D36" s="35"/>
      <c r="E36" s="17">
        <f>C36+D36</f>
        <v>1025.1500000000001</v>
      </c>
    </row>
    <row r="37" spans="1:5" ht="70.5" customHeight="1">
      <c r="A37" s="12" t="s">
        <v>41</v>
      </c>
      <c r="B37" s="20" t="s">
        <v>42</v>
      </c>
      <c r="C37" s="17">
        <v>1152.04</v>
      </c>
      <c r="D37" s="35"/>
      <c r="E37" s="17">
        <f>C37+D37</f>
        <v>1152.04</v>
      </c>
    </row>
    <row r="38" spans="1:5" ht="72" customHeight="1">
      <c r="A38" s="12" t="s">
        <v>43</v>
      </c>
      <c r="B38" s="20" t="s">
        <v>44</v>
      </c>
      <c r="C38" s="17">
        <v>4196.6000000000004</v>
      </c>
      <c r="D38" s="35"/>
      <c r="E38" s="17">
        <f>C38+D38</f>
        <v>4196.6000000000004</v>
      </c>
    </row>
    <row r="39" spans="1:5" ht="39" customHeight="1">
      <c r="A39" s="12" t="s">
        <v>45</v>
      </c>
      <c r="B39" s="16" t="s">
        <v>46</v>
      </c>
      <c r="C39" s="17">
        <f>C40</f>
        <v>19941.61</v>
      </c>
      <c r="D39" s="29">
        <f t="shared" ref="D39" si="7">D40</f>
        <v>0</v>
      </c>
      <c r="E39" s="17">
        <f>E40</f>
        <v>19941.61</v>
      </c>
    </row>
    <row r="40" spans="1:5" ht="41.25" customHeight="1">
      <c r="A40" s="12" t="s">
        <v>47</v>
      </c>
      <c r="B40" s="16" t="s">
        <v>48</v>
      </c>
      <c r="C40" s="17">
        <v>19941.61</v>
      </c>
      <c r="D40" s="35"/>
      <c r="E40" s="17">
        <f>C40+D40</f>
        <v>19941.61</v>
      </c>
    </row>
    <row r="41" spans="1:5" ht="39.75" customHeight="1">
      <c r="A41" s="12" t="s">
        <v>49</v>
      </c>
      <c r="B41" s="16" t="s">
        <v>101</v>
      </c>
      <c r="C41" s="17">
        <v>7104</v>
      </c>
      <c r="D41" s="35"/>
      <c r="E41" s="17">
        <f>C41+D41</f>
        <v>7104</v>
      </c>
    </row>
    <row r="42" spans="1:5" ht="41.25" customHeight="1">
      <c r="A42" s="12" t="s">
        <v>50</v>
      </c>
      <c r="B42" s="16" t="s">
        <v>51</v>
      </c>
      <c r="C42" s="17">
        <f>C43+C44</f>
        <v>25143.08</v>
      </c>
      <c r="D42" s="29">
        <f t="shared" ref="D42" si="8">D43+D44</f>
        <v>0</v>
      </c>
      <c r="E42" s="17">
        <f>E43+E44</f>
        <v>25143.08</v>
      </c>
    </row>
    <row r="43" spans="1:5" ht="136.5" customHeight="1">
      <c r="A43" s="12" t="s">
        <v>52</v>
      </c>
      <c r="B43" s="20" t="s">
        <v>53</v>
      </c>
      <c r="C43" s="17">
        <v>24893.08</v>
      </c>
      <c r="D43" s="35"/>
      <c r="E43" s="17">
        <f>C43+D43</f>
        <v>24893.08</v>
      </c>
    </row>
    <row r="44" spans="1:5" ht="75.75" customHeight="1">
      <c r="A44" s="12" t="s">
        <v>54</v>
      </c>
      <c r="B44" s="16" t="s">
        <v>55</v>
      </c>
      <c r="C44" s="17">
        <v>250</v>
      </c>
      <c r="D44" s="35"/>
      <c r="E44" s="17">
        <f>C44+D44</f>
        <v>250</v>
      </c>
    </row>
    <row r="45" spans="1:5" ht="28.5" customHeight="1">
      <c r="A45" s="12" t="s">
        <v>56</v>
      </c>
      <c r="B45" s="16" t="s">
        <v>57</v>
      </c>
      <c r="C45" s="17">
        <v>11503.72</v>
      </c>
      <c r="D45" s="35"/>
      <c r="E45" s="17">
        <f>C45+D45</f>
        <v>11503.72</v>
      </c>
    </row>
    <row r="46" spans="1:5" ht="28.5" customHeight="1">
      <c r="A46" s="12" t="s">
        <v>58</v>
      </c>
      <c r="B46" s="16" t="s">
        <v>59</v>
      </c>
      <c r="C46" s="17">
        <v>1065.9000000000001</v>
      </c>
      <c r="D46" s="35"/>
      <c r="E46" s="17">
        <f>C46+D46</f>
        <v>1065.9000000000001</v>
      </c>
    </row>
    <row r="47" spans="1:5" ht="30" customHeight="1">
      <c r="A47" s="12" t="s">
        <v>60</v>
      </c>
      <c r="B47" s="16" t="s">
        <v>61</v>
      </c>
      <c r="C47" s="17">
        <f>C48+C139+C141+C146</f>
        <v>3384902.97</v>
      </c>
      <c r="D47" s="17">
        <f>D48+D139+D141+D146</f>
        <v>26205.749999999996</v>
      </c>
      <c r="E47" s="17">
        <f>E48+E139+E141+E146</f>
        <v>3411108.72</v>
      </c>
    </row>
    <row r="48" spans="1:5" ht="54.75" customHeight="1">
      <c r="A48" s="12" t="s">
        <v>62</v>
      </c>
      <c r="B48" s="16" t="s">
        <v>63</v>
      </c>
      <c r="C48" s="17">
        <f>C49+C54+C98+C126</f>
        <v>3392960.62</v>
      </c>
      <c r="D48" s="17">
        <f>D49+D54+D98+D126</f>
        <v>26205.739999999998</v>
      </c>
      <c r="E48" s="17">
        <f>E49+E54+E98+E126</f>
        <v>3419166.3600000003</v>
      </c>
    </row>
    <row r="49" spans="1:5" ht="39" customHeight="1">
      <c r="A49" s="12" t="s">
        <v>106</v>
      </c>
      <c r="B49" s="16" t="s">
        <v>86</v>
      </c>
      <c r="C49" s="17">
        <f>SUM(C50:C53)</f>
        <v>1223112.8</v>
      </c>
      <c r="D49" s="17">
        <f>SUM(D50:D53)</f>
        <v>11699.9</v>
      </c>
      <c r="E49" s="17">
        <f>SUM(E50:E53)</f>
        <v>1234812.7</v>
      </c>
    </row>
    <row r="50" spans="1:5" ht="90" customHeight="1">
      <c r="A50" s="12" t="s">
        <v>107</v>
      </c>
      <c r="B50" s="16" t="s">
        <v>64</v>
      </c>
      <c r="C50" s="17">
        <v>242417</v>
      </c>
      <c r="D50" s="13"/>
      <c r="E50" s="17">
        <f>C50+D50</f>
        <v>242417</v>
      </c>
    </row>
    <row r="51" spans="1:5" ht="60.75" customHeight="1">
      <c r="A51" s="12" t="s">
        <v>108</v>
      </c>
      <c r="B51" s="16" t="s">
        <v>65</v>
      </c>
      <c r="C51" s="17">
        <v>130530</v>
      </c>
      <c r="D51" s="13"/>
      <c r="E51" s="17">
        <f>C51+D51</f>
        <v>130530</v>
      </c>
    </row>
    <row r="52" spans="1:5" ht="60" customHeight="1">
      <c r="A52" s="12" t="s">
        <v>109</v>
      </c>
      <c r="B52" s="16" t="s">
        <v>149</v>
      </c>
      <c r="C52" s="17">
        <v>114517.8</v>
      </c>
      <c r="D52" s="13">
        <v>11699.9</v>
      </c>
      <c r="E52" s="17">
        <f>C52+D52</f>
        <v>126217.7</v>
      </c>
    </row>
    <row r="53" spans="1:5" ht="86.25" customHeight="1">
      <c r="A53" s="12" t="s">
        <v>110</v>
      </c>
      <c r="B53" s="16" t="s">
        <v>66</v>
      </c>
      <c r="C53" s="17">
        <v>735648</v>
      </c>
      <c r="D53" s="13"/>
      <c r="E53" s="17">
        <f>C53+D53</f>
        <v>735648</v>
      </c>
    </row>
    <row r="54" spans="1:5" ht="61.5" customHeight="1">
      <c r="A54" s="12" t="s">
        <v>111</v>
      </c>
      <c r="B54" s="16" t="s">
        <v>87</v>
      </c>
      <c r="C54" s="17">
        <f>SUM(C55:C72)</f>
        <v>591702.43000000017</v>
      </c>
      <c r="D54" s="17">
        <f>SUM(D55:D72)</f>
        <v>14142.539999999999</v>
      </c>
      <c r="E54" s="17">
        <f>SUM(E55:E72)</f>
        <v>605844.9700000002</v>
      </c>
    </row>
    <row r="55" spans="1:5" ht="150.75" customHeight="1">
      <c r="A55" s="26" t="s">
        <v>159</v>
      </c>
      <c r="B55" s="16" t="s">
        <v>158</v>
      </c>
      <c r="C55" s="13">
        <v>16100.1</v>
      </c>
      <c r="D55" s="13">
        <v>-556.86</v>
      </c>
      <c r="E55" s="17">
        <f t="shared" ref="E55:E71" si="9">C55+D55</f>
        <v>15543.24</v>
      </c>
    </row>
    <row r="56" spans="1:5" ht="159.75" customHeight="1">
      <c r="A56" s="26" t="s">
        <v>160</v>
      </c>
      <c r="B56" s="16" t="s">
        <v>161</v>
      </c>
      <c r="C56" s="13">
        <v>32043.200000000001</v>
      </c>
      <c r="D56" s="13">
        <v>11673.8</v>
      </c>
      <c r="E56" s="17">
        <f t="shared" si="9"/>
        <v>43717</v>
      </c>
    </row>
    <row r="57" spans="1:5" ht="120.75" customHeight="1">
      <c r="A57" s="26" t="s">
        <v>162</v>
      </c>
      <c r="B57" s="16" t="s">
        <v>163</v>
      </c>
      <c r="C57" s="13">
        <v>25000</v>
      </c>
      <c r="D57" s="13"/>
      <c r="E57" s="17">
        <f t="shared" si="9"/>
        <v>25000</v>
      </c>
    </row>
    <row r="58" spans="1:5" ht="184.5" customHeight="1">
      <c r="A58" s="26" t="s">
        <v>278</v>
      </c>
      <c r="B58" s="16" t="s">
        <v>279</v>
      </c>
      <c r="C58" s="13">
        <v>5235.6000000000004</v>
      </c>
      <c r="D58" s="13"/>
      <c r="E58" s="17">
        <f t="shared" si="9"/>
        <v>5235.6000000000004</v>
      </c>
    </row>
    <row r="59" spans="1:5" ht="76.150000000000006" customHeight="1">
      <c r="A59" s="26" t="s">
        <v>236</v>
      </c>
      <c r="B59" s="16" t="s">
        <v>214</v>
      </c>
      <c r="C59" s="13">
        <v>1600.3</v>
      </c>
      <c r="D59" s="13"/>
      <c r="E59" s="17">
        <f t="shared" si="9"/>
        <v>1600.3</v>
      </c>
    </row>
    <row r="60" spans="1:5" ht="98.25" customHeight="1">
      <c r="A60" s="26" t="s">
        <v>237</v>
      </c>
      <c r="B60" s="16" t="s">
        <v>215</v>
      </c>
      <c r="C60" s="13">
        <v>2250.1</v>
      </c>
      <c r="D60" s="13"/>
      <c r="E60" s="17">
        <f t="shared" si="9"/>
        <v>2250.1</v>
      </c>
    </row>
    <row r="61" spans="1:5" ht="70.5" customHeight="1">
      <c r="A61" s="26" t="s">
        <v>238</v>
      </c>
      <c r="B61" s="16" t="s">
        <v>239</v>
      </c>
      <c r="C61" s="13">
        <v>2909.89</v>
      </c>
      <c r="D61" s="13"/>
      <c r="E61" s="17">
        <f t="shared" si="9"/>
        <v>2909.89</v>
      </c>
    </row>
    <row r="62" spans="1:5" ht="105" customHeight="1">
      <c r="A62" s="26" t="s">
        <v>165</v>
      </c>
      <c r="B62" s="25" t="s">
        <v>164</v>
      </c>
      <c r="C62" s="13">
        <v>11607.23</v>
      </c>
      <c r="D62" s="13"/>
      <c r="E62" s="17">
        <f t="shared" si="9"/>
        <v>11607.23</v>
      </c>
    </row>
    <row r="63" spans="1:5" ht="122.45" customHeight="1">
      <c r="A63" s="26" t="s">
        <v>167</v>
      </c>
      <c r="B63" s="25" t="s">
        <v>166</v>
      </c>
      <c r="C63" s="13">
        <v>4672.71</v>
      </c>
      <c r="D63" s="13"/>
      <c r="E63" s="17">
        <f t="shared" si="9"/>
        <v>4672.71</v>
      </c>
    </row>
    <row r="64" spans="1:5" ht="75" customHeight="1">
      <c r="A64" s="26" t="s">
        <v>169</v>
      </c>
      <c r="B64" s="25" t="s">
        <v>168</v>
      </c>
      <c r="C64" s="13">
        <v>4000</v>
      </c>
      <c r="D64" s="13"/>
      <c r="E64" s="17">
        <f t="shared" si="9"/>
        <v>4000</v>
      </c>
    </row>
    <row r="65" spans="1:5" ht="102.75" customHeight="1">
      <c r="A65" s="26" t="s">
        <v>276</v>
      </c>
      <c r="B65" s="25" t="s">
        <v>277</v>
      </c>
      <c r="C65" s="13">
        <v>2.31</v>
      </c>
      <c r="D65" s="13"/>
      <c r="E65" s="17">
        <f t="shared" si="9"/>
        <v>2.31</v>
      </c>
    </row>
    <row r="66" spans="1:5" ht="78.75" customHeight="1">
      <c r="A66" s="26" t="s">
        <v>170</v>
      </c>
      <c r="B66" s="25" t="s">
        <v>171</v>
      </c>
      <c r="C66" s="13">
        <v>45731.199999999997</v>
      </c>
      <c r="D66" s="13"/>
      <c r="E66" s="17">
        <f t="shared" si="9"/>
        <v>45731.199999999997</v>
      </c>
    </row>
    <row r="67" spans="1:5" ht="222.75" customHeight="1">
      <c r="A67" s="26" t="s">
        <v>241</v>
      </c>
      <c r="B67" s="25" t="s">
        <v>240</v>
      </c>
      <c r="C67" s="13">
        <v>2251.73</v>
      </c>
      <c r="D67" s="13"/>
      <c r="E67" s="17">
        <f t="shared" si="9"/>
        <v>2251.73</v>
      </c>
    </row>
    <row r="68" spans="1:5" ht="173.25" customHeight="1">
      <c r="A68" s="26" t="s">
        <v>283</v>
      </c>
      <c r="B68" s="25" t="s">
        <v>282</v>
      </c>
      <c r="C68" s="13">
        <v>10309.280000000001</v>
      </c>
      <c r="D68" s="13"/>
      <c r="E68" s="17">
        <f t="shared" si="9"/>
        <v>10309.280000000001</v>
      </c>
    </row>
    <row r="69" spans="1:5" ht="234" customHeight="1">
      <c r="A69" s="26" t="s">
        <v>242</v>
      </c>
      <c r="B69" s="25" t="s">
        <v>243</v>
      </c>
      <c r="C69" s="13">
        <v>589.66</v>
      </c>
      <c r="D69" s="13"/>
      <c r="E69" s="17">
        <f t="shared" si="9"/>
        <v>589.66</v>
      </c>
    </row>
    <row r="70" spans="1:5" ht="264.75" customHeight="1">
      <c r="A70" s="26" t="s">
        <v>269</v>
      </c>
      <c r="B70" s="25" t="s">
        <v>284</v>
      </c>
      <c r="C70" s="13">
        <v>2000</v>
      </c>
      <c r="D70" s="13">
        <v>2250</v>
      </c>
      <c r="E70" s="17">
        <f t="shared" si="9"/>
        <v>4250</v>
      </c>
    </row>
    <row r="71" spans="1:5" ht="59.25" customHeight="1">
      <c r="A71" s="26" t="s">
        <v>207</v>
      </c>
      <c r="B71" s="25" t="s">
        <v>285</v>
      </c>
      <c r="C71" s="13">
        <v>69493.899999999994</v>
      </c>
      <c r="D71" s="13"/>
      <c r="E71" s="17">
        <f t="shared" si="9"/>
        <v>69493.899999999994</v>
      </c>
    </row>
    <row r="72" spans="1:5" ht="44.45" customHeight="1">
      <c r="A72" s="12" t="s">
        <v>112</v>
      </c>
      <c r="B72" s="16" t="s">
        <v>67</v>
      </c>
      <c r="C72" s="17">
        <f>SUM(C73:C97)</f>
        <v>355905.22000000009</v>
      </c>
      <c r="D72" s="17">
        <f t="shared" ref="D72:E72" si="10">SUM(D73:D97)</f>
        <v>775.59999999999991</v>
      </c>
      <c r="E72" s="17">
        <f t="shared" si="10"/>
        <v>356680.82000000012</v>
      </c>
    </row>
    <row r="73" spans="1:5" ht="44.45" customHeight="1">
      <c r="A73" s="12" t="s">
        <v>113</v>
      </c>
      <c r="B73" s="16" t="s">
        <v>68</v>
      </c>
      <c r="C73" s="17">
        <v>149.1</v>
      </c>
      <c r="D73" s="13"/>
      <c r="E73" s="17">
        <f t="shared" ref="E73:E97" si="11">C73+D73</f>
        <v>149.1</v>
      </c>
    </row>
    <row r="74" spans="1:5" ht="44.45" customHeight="1">
      <c r="A74" s="12" t="s">
        <v>114</v>
      </c>
      <c r="B74" s="16" t="s">
        <v>69</v>
      </c>
      <c r="C74" s="17">
        <v>10920.599999999999</v>
      </c>
      <c r="D74" s="13"/>
      <c r="E74" s="17">
        <f t="shared" si="11"/>
        <v>10920.599999999999</v>
      </c>
    </row>
    <row r="75" spans="1:5" ht="171.75" customHeight="1">
      <c r="A75" s="12" t="s">
        <v>216</v>
      </c>
      <c r="B75" s="16" t="s">
        <v>234</v>
      </c>
      <c r="C75" s="17">
        <v>54351</v>
      </c>
      <c r="D75" s="13"/>
      <c r="E75" s="17">
        <f t="shared" si="11"/>
        <v>54351</v>
      </c>
    </row>
    <row r="76" spans="1:5" ht="170.25" customHeight="1">
      <c r="A76" s="12" t="s">
        <v>217</v>
      </c>
      <c r="B76" s="16" t="s">
        <v>235</v>
      </c>
      <c r="C76" s="17">
        <v>32763</v>
      </c>
      <c r="D76" s="13"/>
      <c r="E76" s="17">
        <f t="shared" si="11"/>
        <v>32763</v>
      </c>
    </row>
    <row r="77" spans="1:5" ht="96" customHeight="1">
      <c r="A77" s="12" t="s">
        <v>115</v>
      </c>
      <c r="B77" s="16" t="s">
        <v>186</v>
      </c>
      <c r="C77" s="17">
        <v>7789.4</v>
      </c>
      <c r="D77" s="13">
        <v>-257.60000000000002</v>
      </c>
      <c r="E77" s="17">
        <f t="shared" si="11"/>
        <v>7531.7999999999993</v>
      </c>
    </row>
    <row r="78" spans="1:5" ht="183" customHeight="1">
      <c r="A78" s="12" t="s">
        <v>244</v>
      </c>
      <c r="B78" s="16" t="s">
        <v>245</v>
      </c>
      <c r="C78" s="17">
        <v>8844</v>
      </c>
      <c r="D78" s="13"/>
      <c r="E78" s="17">
        <f t="shared" si="11"/>
        <v>8844</v>
      </c>
    </row>
    <row r="79" spans="1:5" ht="60" customHeight="1">
      <c r="A79" s="12" t="s">
        <v>248</v>
      </c>
      <c r="B79" s="33" t="s">
        <v>246</v>
      </c>
      <c r="C79" s="17">
        <v>1366.5</v>
      </c>
      <c r="D79" s="13"/>
      <c r="E79" s="17">
        <f t="shared" si="11"/>
        <v>1366.5</v>
      </c>
    </row>
    <row r="80" spans="1:5" ht="60" customHeight="1">
      <c r="A80" s="12" t="s">
        <v>249</v>
      </c>
      <c r="B80" s="33" t="s">
        <v>247</v>
      </c>
      <c r="C80" s="17">
        <v>520.79999999999995</v>
      </c>
      <c r="D80" s="13"/>
      <c r="E80" s="17">
        <f t="shared" si="11"/>
        <v>520.79999999999995</v>
      </c>
    </row>
    <row r="81" spans="1:5" ht="121.5" customHeight="1">
      <c r="A81" s="12" t="s">
        <v>218</v>
      </c>
      <c r="B81" s="16" t="s">
        <v>233</v>
      </c>
      <c r="C81" s="17">
        <v>155504.6</v>
      </c>
      <c r="D81" s="13"/>
      <c r="E81" s="17">
        <f t="shared" si="11"/>
        <v>155504.6</v>
      </c>
    </row>
    <row r="82" spans="1:5" ht="278.45" customHeight="1">
      <c r="A82" s="12" t="s">
        <v>116</v>
      </c>
      <c r="B82" s="16" t="s">
        <v>97</v>
      </c>
      <c r="C82" s="17">
        <v>11087.9</v>
      </c>
      <c r="D82" s="13"/>
      <c r="E82" s="17">
        <f t="shared" si="11"/>
        <v>11087.9</v>
      </c>
    </row>
    <row r="83" spans="1:5" ht="52.9" customHeight="1">
      <c r="A83" s="12" t="s">
        <v>172</v>
      </c>
      <c r="B83" s="16" t="s">
        <v>173</v>
      </c>
      <c r="C83" s="13">
        <v>3697.9</v>
      </c>
      <c r="D83" s="13">
        <v>33.299999999999997</v>
      </c>
      <c r="E83" s="17">
        <f t="shared" si="11"/>
        <v>3731.2000000000003</v>
      </c>
    </row>
    <row r="84" spans="1:5" ht="87.75" customHeight="1">
      <c r="A84" s="12" t="s">
        <v>251</v>
      </c>
      <c r="B84" s="16" t="s">
        <v>250</v>
      </c>
      <c r="C84" s="13">
        <v>241.8</v>
      </c>
      <c r="D84" s="13"/>
      <c r="E84" s="17">
        <f t="shared" si="11"/>
        <v>241.8</v>
      </c>
    </row>
    <row r="85" spans="1:5" ht="68.25" customHeight="1">
      <c r="A85" s="12" t="s">
        <v>117</v>
      </c>
      <c r="B85" s="16" t="s">
        <v>70</v>
      </c>
      <c r="C85" s="17">
        <v>5619.9</v>
      </c>
      <c r="D85" s="17"/>
      <c r="E85" s="17">
        <f t="shared" si="11"/>
        <v>5619.9</v>
      </c>
    </row>
    <row r="86" spans="1:5" ht="65.25" customHeight="1">
      <c r="A86" s="12" t="s">
        <v>118</v>
      </c>
      <c r="B86" s="16" t="s">
        <v>70</v>
      </c>
      <c r="C86" s="17">
        <v>790.8</v>
      </c>
      <c r="D86" s="13"/>
      <c r="E86" s="17">
        <f t="shared" si="11"/>
        <v>790.8</v>
      </c>
    </row>
    <row r="87" spans="1:5" ht="120" customHeight="1">
      <c r="A87" s="12" t="s">
        <v>219</v>
      </c>
      <c r="B87" s="16" t="s">
        <v>231</v>
      </c>
      <c r="C87" s="17">
        <v>9544.4</v>
      </c>
      <c r="D87" s="13"/>
      <c r="E87" s="17">
        <f t="shared" si="11"/>
        <v>9544.4</v>
      </c>
    </row>
    <row r="88" spans="1:5" ht="99" customHeight="1">
      <c r="A88" s="12" t="s">
        <v>220</v>
      </c>
      <c r="B88" s="16" t="s">
        <v>221</v>
      </c>
      <c r="C88" s="17">
        <v>1699.5</v>
      </c>
      <c r="D88" s="13"/>
      <c r="E88" s="17">
        <f t="shared" si="11"/>
        <v>1699.5</v>
      </c>
    </row>
    <row r="89" spans="1:5" ht="147" customHeight="1">
      <c r="A89" s="12" t="s">
        <v>253</v>
      </c>
      <c r="B89" s="16" t="s">
        <v>252</v>
      </c>
      <c r="C89" s="17">
        <v>463.4</v>
      </c>
      <c r="D89" s="13"/>
      <c r="E89" s="17">
        <f t="shared" si="11"/>
        <v>463.4</v>
      </c>
    </row>
    <row r="90" spans="1:5" ht="55.5" customHeight="1">
      <c r="A90" s="12" t="s">
        <v>254</v>
      </c>
      <c r="B90" s="16" t="s">
        <v>280</v>
      </c>
      <c r="C90" s="17">
        <v>10230.6</v>
      </c>
      <c r="D90" s="13"/>
      <c r="E90" s="17">
        <f t="shared" si="11"/>
        <v>10230.6</v>
      </c>
    </row>
    <row r="91" spans="1:5" ht="87" customHeight="1">
      <c r="A91" s="12" t="s">
        <v>209</v>
      </c>
      <c r="B91" s="16" t="s">
        <v>208</v>
      </c>
      <c r="C91" s="13">
        <v>2888.4</v>
      </c>
      <c r="D91" s="13"/>
      <c r="E91" s="17">
        <f t="shared" si="11"/>
        <v>2888.4</v>
      </c>
    </row>
    <row r="92" spans="1:5" ht="117.75" customHeight="1">
      <c r="A92" s="12" t="s">
        <v>256</v>
      </c>
      <c r="B92" s="16" t="s">
        <v>255</v>
      </c>
      <c r="C92" s="13">
        <v>982.62</v>
      </c>
      <c r="D92" s="13"/>
      <c r="E92" s="17">
        <f t="shared" si="11"/>
        <v>982.62</v>
      </c>
    </row>
    <row r="93" spans="1:5" ht="51.75" customHeight="1">
      <c r="A93" s="12" t="s">
        <v>257</v>
      </c>
      <c r="B93" s="16" t="s">
        <v>174</v>
      </c>
      <c r="C93" s="13">
        <v>3000</v>
      </c>
      <c r="D93" s="13"/>
      <c r="E93" s="17">
        <f t="shared" si="11"/>
        <v>3000</v>
      </c>
    </row>
    <row r="94" spans="1:5" ht="55.9" customHeight="1">
      <c r="A94" s="12" t="s">
        <v>175</v>
      </c>
      <c r="B94" s="16" t="s">
        <v>174</v>
      </c>
      <c r="C94" s="13">
        <v>30000</v>
      </c>
      <c r="D94" s="13"/>
      <c r="E94" s="17">
        <f t="shared" si="11"/>
        <v>30000</v>
      </c>
    </row>
    <row r="95" spans="1:5" ht="98.45" customHeight="1">
      <c r="A95" s="12" t="s">
        <v>210</v>
      </c>
      <c r="B95" s="16" t="s">
        <v>211</v>
      </c>
      <c r="C95" s="13">
        <v>1793</v>
      </c>
      <c r="D95" s="13"/>
      <c r="E95" s="17">
        <f t="shared" si="11"/>
        <v>1793</v>
      </c>
    </row>
    <row r="96" spans="1:5" ht="44.25" customHeight="1">
      <c r="A96" s="12" t="s">
        <v>258</v>
      </c>
      <c r="B96" s="16" t="s">
        <v>222</v>
      </c>
      <c r="C96" s="13">
        <v>1656</v>
      </c>
      <c r="D96" s="13"/>
      <c r="E96" s="17">
        <f t="shared" si="11"/>
        <v>1656</v>
      </c>
    </row>
    <row r="97" spans="1:8" ht="57.75" customHeight="1">
      <c r="A97" s="12" t="s">
        <v>286</v>
      </c>
      <c r="B97" s="16" t="s">
        <v>287</v>
      </c>
      <c r="C97" s="13"/>
      <c r="D97" s="13">
        <v>999.9</v>
      </c>
      <c r="E97" s="17">
        <f t="shared" si="11"/>
        <v>999.9</v>
      </c>
    </row>
    <row r="98" spans="1:8" ht="47.25" customHeight="1">
      <c r="A98" s="12" t="s">
        <v>119</v>
      </c>
      <c r="B98" s="16" t="s">
        <v>105</v>
      </c>
      <c r="C98" s="17">
        <f>C99+C121+C122+C123+C124+C125</f>
        <v>1304816.3799999999</v>
      </c>
      <c r="D98" s="17">
        <f>D99+D121+D122+D123+D124+D125</f>
        <v>110.69999999999999</v>
      </c>
      <c r="E98" s="17">
        <f t="shared" ref="E98" si="12">E99+E121+E122+E123+E124+E125</f>
        <v>1304927.0800000003</v>
      </c>
      <c r="H98" s="34"/>
    </row>
    <row r="99" spans="1:8" ht="63.75" customHeight="1">
      <c r="A99" s="12" t="s">
        <v>120</v>
      </c>
      <c r="B99" s="20" t="s">
        <v>71</v>
      </c>
      <c r="C99" s="17">
        <f>SUM(C100:C120)</f>
        <v>1237543.4099999999</v>
      </c>
      <c r="D99" s="17">
        <f>SUM(D100:D120)</f>
        <v>110.69999999999999</v>
      </c>
      <c r="E99" s="17">
        <f>SUM(E100:E120)</f>
        <v>1237654.1100000003</v>
      </c>
    </row>
    <row r="100" spans="1:8" ht="176.25" customHeight="1">
      <c r="A100" s="12" t="s">
        <v>176</v>
      </c>
      <c r="B100" s="20" t="s">
        <v>177</v>
      </c>
      <c r="C100" s="17">
        <v>659642.69999999995</v>
      </c>
      <c r="D100" s="17"/>
      <c r="E100" s="17">
        <f t="shared" ref="E100:E125" si="13">C100+D100</f>
        <v>659642.69999999995</v>
      </c>
    </row>
    <row r="101" spans="1:8" ht="107.25" customHeight="1">
      <c r="A101" s="12" t="s">
        <v>121</v>
      </c>
      <c r="B101" s="16" t="s">
        <v>82</v>
      </c>
      <c r="C101" s="17">
        <v>531736.6</v>
      </c>
      <c r="D101" s="13"/>
      <c r="E101" s="17">
        <f t="shared" si="13"/>
        <v>531736.6</v>
      </c>
    </row>
    <row r="102" spans="1:8" ht="104.25" customHeight="1">
      <c r="A102" s="12" t="s">
        <v>122</v>
      </c>
      <c r="B102" s="16" t="s">
        <v>85</v>
      </c>
      <c r="C102" s="17">
        <v>2946.6</v>
      </c>
      <c r="D102" s="13"/>
      <c r="E102" s="17">
        <f t="shared" si="13"/>
        <v>2946.6</v>
      </c>
    </row>
    <row r="103" spans="1:8" ht="93.75" customHeight="1">
      <c r="A103" s="12" t="s">
        <v>123</v>
      </c>
      <c r="B103" s="16" t="s">
        <v>72</v>
      </c>
      <c r="C103" s="17">
        <v>48.8</v>
      </c>
      <c r="D103" s="13">
        <v>1.8</v>
      </c>
      <c r="E103" s="17">
        <f t="shared" si="13"/>
        <v>50.599999999999994</v>
      </c>
    </row>
    <row r="104" spans="1:8" ht="92.25" customHeight="1">
      <c r="A104" s="12" t="s">
        <v>178</v>
      </c>
      <c r="B104" s="16" t="s">
        <v>73</v>
      </c>
      <c r="C104" s="13">
        <v>70</v>
      </c>
      <c r="D104" s="13"/>
      <c r="E104" s="17">
        <f t="shared" si="13"/>
        <v>70</v>
      </c>
    </row>
    <row r="105" spans="1:8" ht="91.5" customHeight="1">
      <c r="A105" s="12" t="s">
        <v>124</v>
      </c>
      <c r="B105" s="16" t="s">
        <v>73</v>
      </c>
      <c r="C105" s="17">
        <v>727</v>
      </c>
      <c r="D105" s="13"/>
      <c r="E105" s="17">
        <f t="shared" si="13"/>
        <v>727</v>
      </c>
    </row>
    <row r="106" spans="1:8" ht="77.25" customHeight="1">
      <c r="A106" s="12" t="s">
        <v>125</v>
      </c>
      <c r="B106" s="16" t="s">
        <v>74</v>
      </c>
      <c r="C106" s="17">
        <v>1159.5999999999999</v>
      </c>
      <c r="D106" s="13">
        <v>12.4</v>
      </c>
      <c r="E106" s="17">
        <f t="shared" si="13"/>
        <v>1172</v>
      </c>
    </row>
    <row r="107" spans="1:8" ht="144" customHeight="1">
      <c r="A107" s="12" t="s">
        <v>126</v>
      </c>
      <c r="B107" s="16" t="s">
        <v>75</v>
      </c>
      <c r="C107" s="17">
        <v>20</v>
      </c>
      <c r="D107" s="13">
        <v>0.3</v>
      </c>
      <c r="E107" s="17">
        <f t="shared" si="13"/>
        <v>20.3</v>
      </c>
    </row>
    <row r="108" spans="1:8" s="1" customFormat="1" ht="108.75" customHeight="1">
      <c r="A108" s="12" t="s">
        <v>153</v>
      </c>
      <c r="B108" s="16" t="s">
        <v>148</v>
      </c>
      <c r="C108" s="17">
        <v>0.6</v>
      </c>
      <c r="D108" s="17"/>
      <c r="E108" s="17">
        <f t="shared" si="13"/>
        <v>0.6</v>
      </c>
    </row>
    <row r="109" spans="1:8" ht="81.75" customHeight="1">
      <c r="A109" s="12" t="s">
        <v>127</v>
      </c>
      <c r="B109" s="16" t="s">
        <v>76</v>
      </c>
      <c r="C109" s="17">
        <v>100.7</v>
      </c>
      <c r="D109" s="13">
        <v>1.1000000000000001</v>
      </c>
      <c r="E109" s="17">
        <f t="shared" si="13"/>
        <v>101.8</v>
      </c>
    </row>
    <row r="110" spans="1:8" ht="95.25" customHeight="1">
      <c r="A110" s="12" t="s">
        <v>128</v>
      </c>
      <c r="B110" s="16" t="s">
        <v>187</v>
      </c>
      <c r="C110" s="17">
        <v>5375.2</v>
      </c>
      <c r="D110" s="13">
        <v>57.9</v>
      </c>
      <c r="E110" s="17">
        <f t="shared" si="13"/>
        <v>5433.0999999999995</v>
      </c>
    </row>
    <row r="111" spans="1:8" ht="93" customHeight="1">
      <c r="A111" s="12" t="s">
        <v>129</v>
      </c>
      <c r="B111" s="16" t="s">
        <v>188</v>
      </c>
      <c r="C111" s="17">
        <v>1823.8</v>
      </c>
      <c r="D111" s="13">
        <v>19.7</v>
      </c>
      <c r="E111" s="17">
        <f t="shared" si="13"/>
        <v>1843.5</v>
      </c>
    </row>
    <row r="112" spans="1:8" ht="109.5" customHeight="1">
      <c r="A112" s="12" t="s">
        <v>130</v>
      </c>
      <c r="B112" s="16" t="s">
        <v>77</v>
      </c>
      <c r="C112" s="17">
        <v>138</v>
      </c>
      <c r="D112" s="13">
        <v>1.5</v>
      </c>
      <c r="E112" s="17">
        <f t="shared" si="13"/>
        <v>139.5</v>
      </c>
    </row>
    <row r="113" spans="1:5" ht="96" customHeight="1">
      <c r="A113" s="12" t="s">
        <v>131</v>
      </c>
      <c r="B113" s="16" t="s">
        <v>92</v>
      </c>
      <c r="C113" s="17">
        <v>356</v>
      </c>
      <c r="D113" s="13"/>
      <c r="E113" s="17">
        <f t="shared" si="13"/>
        <v>356</v>
      </c>
    </row>
    <row r="114" spans="1:5" ht="222.6" customHeight="1">
      <c r="A114" s="12" t="s">
        <v>132</v>
      </c>
      <c r="B114" s="16" t="s">
        <v>81</v>
      </c>
      <c r="C114" s="17">
        <v>1501.31</v>
      </c>
      <c r="D114" s="17"/>
      <c r="E114" s="17">
        <f t="shared" si="13"/>
        <v>1501.31</v>
      </c>
    </row>
    <row r="115" spans="1:5" ht="117" customHeight="1">
      <c r="A115" s="12" t="s">
        <v>133</v>
      </c>
      <c r="B115" s="16" t="s">
        <v>98</v>
      </c>
      <c r="C115" s="17">
        <v>2</v>
      </c>
      <c r="D115" s="13"/>
      <c r="E115" s="17">
        <f t="shared" si="13"/>
        <v>2</v>
      </c>
    </row>
    <row r="116" spans="1:5" ht="78.75" customHeight="1">
      <c r="A116" s="12" t="s">
        <v>134</v>
      </c>
      <c r="B116" s="16" t="s">
        <v>84</v>
      </c>
      <c r="C116" s="17">
        <v>518.45000000000005</v>
      </c>
      <c r="D116" s="17">
        <v>5.6</v>
      </c>
      <c r="E116" s="17">
        <f t="shared" si="13"/>
        <v>524.05000000000007</v>
      </c>
    </row>
    <row r="117" spans="1:5" ht="80.25" customHeight="1">
      <c r="A117" s="12" t="s">
        <v>135</v>
      </c>
      <c r="B117" s="16" t="s">
        <v>84</v>
      </c>
      <c r="C117" s="17">
        <v>518.45000000000005</v>
      </c>
      <c r="D117" s="13">
        <v>5.6</v>
      </c>
      <c r="E117" s="17">
        <f t="shared" si="13"/>
        <v>524.05000000000007</v>
      </c>
    </row>
    <row r="118" spans="1:5" ht="228.75" customHeight="1">
      <c r="A118" s="12" t="s">
        <v>136</v>
      </c>
      <c r="B118" s="16" t="s">
        <v>78</v>
      </c>
      <c r="C118" s="17">
        <v>782.2</v>
      </c>
      <c r="D118" s="13"/>
      <c r="E118" s="17">
        <f t="shared" si="13"/>
        <v>782.2</v>
      </c>
    </row>
    <row r="119" spans="1:5" ht="282.75" customHeight="1">
      <c r="A119" s="12" t="s">
        <v>180</v>
      </c>
      <c r="B119" s="16" t="s">
        <v>179</v>
      </c>
      <c r="C119" s="13">
        <v>29627.9</v>
      </c>
      <c r="D119" s="13"/>
      <c r="E119" s="17">
        <f t="shared" si="13"/>
        <v>29627.9</v>
      </c>
    </row>
    <row r="120" spans="1:5" ht="63" customHeight="1">
      <c r="A120" s="12" t="s">
        <v>137</v>
      </c>
      <c r="B120" s="16" t="s">
        <v>83</v>
      </c>
      <c r="C120" s="17">
        <v>447.5</v>
      </c>
      <c r="D120" s="13">
        <v>4.8</v>
      </c>
      <c r="E120" s="17">
        <f t="shared" si="13"/>
        <v>452.3</v>
      </c>
    </row>
    <row r="121" spans="1:5" ht="196.5" customHeight="1">
      <c r="A121" s="12" t="s">
        <v>138</v>
      </c>
      <c r="B121" s="24" t="s">
        <v>144</v>
      </c>
      <c r="C121" s="17">
        <v>17690.400000000001</v>
      </c>
      <c r="D121" s="17"/>
      <c r="E121" s="17">
        <f t="shared" si="13"/>
        <v>17690.400000000001</v>
      </c>
    </row>
    <row r="122" spans="1:5" ht="147.75" customHeight="1">
      <c r="A122" s="12" t="s">
        <v>139</v>
      </c>
      <c r="B122" s="24" t="s">
        <v>145</v>
      </c>
      <c r="C122" s="17">
        <v>40800</v>
      </c>
      <c r="D122" s="13"/>
      <c r="E122" s="17">
        <f t="shared" si="13"/>
        <v>40800</v>
      </c>
    </row>
    <row r="123" spans="1:5" ht="93.75" customHeight="1">
      <c r="A123" s="12" t="s">
        <v>143</v>
      </c>
      <c r="B123" s="16" t="s">
        <v>150</v>
      </c>
      <c r="C123" s="17">
        <v>8000.77</v>
      </c>
      <c r="D123" s="13"/>
      <c r="E123" s="17">
        <f t="shared" si="13"/>
        <v>8000.77</v>
      </c>
    </row>
    <row r="124" spans="1:5" ht="85.5" customHeight="1">
      <c r="A124" s="12" t="s">
        <v>223</v>
      </c>
      <c r="B124" s="16" t="s">
        <v>224</v>
      </c>
      <c r="C124" s="17">
        <v>45</v>
      </c>
      <c r="D124" s="13"/>
      <c r="E124" s="17">
        <f t="shared" si="13"/>
        <v>45</v>
      </c>
    </row>
    <row r="125" spans="1:5" ht="69" customHeight="1">
      <c r="A125" s="12" t="s">
        <v>182</v>
      </c>
      <c r="B125" s="16" t="s">
        <v>181</v>
      </c>
      <c r="C125" s="17">
        <v>736.8</v>
      </c>
      <c r="D125" s="13"/>
      <c r="E125" s="17">
        <f t="shared" si="13"/>
        <v>736.8</v>
      </c>
    </row>
    <row r="126" spans="1:5" ht="28.5" customHeight="1">
      <c r="A126" s="12" t="s">
        <v>140</v>
      </c>
      <c r="B126" s="16" t="s">
        <v>79</v>
      </c>
      <c r="C126" s="17">
        <f>SUM(C127:C138)</f>
        <v>273329.01</v>
      </c>
      <c r="D126" s="17">
        <f>SUM(D127:D138)</f>
        <v>252.6</v>
      </c>
      <c r="E126" s="17">
        <f>SUM(E127:E138)</f>
        <v>273581.61</v>
      </c>
    </row>
    <row r="127" spans="1:5" ht="96.6" customHeight="1">
      <c r="A127" s="12" t="s">
        <v>225</v>
      </c>
      <c r="B127" s="16" t="s">
        <v>226</v>
      </c>
      <c r="C127" s="13">
        <v>80000</v>
      </c>
      <c r="D127" s="13"/>
      <c r="E127" s="17">
        <f t="shared" ref="E127:E138" si="14">C127+D127</f>
        <v>80000</v>
      </c>
    </row>
    <row r="128" spans="1:5" ht="69.75" customHeight="1">
      <c r="A128" s="12" t="s">
        <v>275</v>
      </c>
      <c r="B128" s="16" t="s">
        <v>212</v>
      </c>
      <c r="C128" s="13">
        <v>133.43</v>
      </c>
      <c r="D128" s="13"/>
      <c r="E128" s="17">
        <f t="shared" si="14"/>
        <v>133.43</v>
      </c>
    </row>
    <row r="129" spans="1:8" ht="69.75" customHeight="1">
      <c r="A129" s="12" t="s">
        <v>213</v>
      </c>
      <c r="B129" s="16" t="s">
        <v>212</v>
      </c>
      <c r="C129" s="13">
        <v>1243.71</v>
      </c>
      <c r="D129" s="13">
        <v>56</v>
      </c>
      <c r="E129" s="17">
        <f t="shared" si="14"/>
        <v>1299.71</v>
      </c>
    </row>
    <row r="130" spans="1:8" ht="72" customHeight="1">
      <c r="A130" s="12" t="s">
        <v>227</v>
      </c>
      <c r="B130" s="16" t="s">
        <v>212</v>
      </c>
      <c r="C130" s="13">
        <v>693.52</v>
      </c>
      <c r="D130" s="13">
        <v>196.6</v>
      </c>
      <c r="E130" s="17">
        <f t="shared" si="14"/>
        <v>890.12</v>
      </c>
    </row>
    <row r="131" spans="1:8" ht="114.75" customHeight="1">
      <c r="A131" s="12" t="s">
        <v>183</v>
      </c>
      <c r="B131" s="16" t="s">
        <v>270</v>
      </c>
      <c r="C131" s="13">
        <v>5522.4</v>
      </c>
      <c r="D131" s="13"/>
      <c r="E131" s="17">
        <f t="shared" si="14"/>
        <v>5522.4</v>
      </c>
    </row>
    <row r="132" spans="1:8" ht="271.5" customHeight="1">
      <c r="A132" s="12" t="s">
        <v>141</v>
      </c>
      <c r="B132" s="20" t="s">
        <v>151</v>
      </c>
      <c r="C132" s="17">
        <v>2020</v>
      </c>
      <c r="D132" s="13"/>
      <c r="E132" s="17">
        <f t="shared" si="14"/>
        <v>2020</v>
      </c>
    </row>
    <row r="133" spans="1:8" ht="93" customHeight="1">
      <c r="A133" s="12" t="s">
        <v>142</v>
      </c>
      <c r="B133" s="20" t="s">
        <v>152</v>
      </c>
      <c r="C133" s="17">
        <v>938</v>
      </c>
      <c r="D133" s="13"/>
      <c r="E133" s="17">
        <f t="shared" si="14"/>
        <v>938</v>
      </c>
    </row>
    <row r="134" spans="1:8" ht="60" customHeight="1">
      <c r="A134" s="12" t="s">
        <v>184</v>
      </c>
      <c r="B134" s="20" t="s">
        <v>274</v>
      </c>
      <c r="C134" s="13">
        <v>487.4</v>
      </c>
      <c r="D134" s="13"/>
      <c r="E134" s="17">
        <f t="shared" si="14"/>
        <v>487.4</v>
      </c>
    </row>
    <row r="135" spans="1:8" ht="55.5" customHeight="1">
      <c r="A135" s="12" t="s">
        <v>228</v>
      </c>
      <c r="B135" s="20" t="s">
        <v>271</v>
      </c>
      <c r="C135" s="13">
        <v>8271.9500000000007</v>
      </c>
      <c r="D135" s="17"/>
      <c r="E135" s="17">
        <f t="shared" si="14"/>
        <v>8271.9500000000007</v>
      </c>
    </row>
    <row r="136" spans="1:8" ht="120" customHeight="1">
      <c r="A136" s="12" t="s">
        <v>229</v>
      </c>
      <c r="B136" s="20" t="s">
        <v>232</v>
      </c>
      <c r="C136" s="13">
        <v>114613.5</v>
      </c>
      <c r="D136" s="35"/>
      <c r="E136" s="17">
        <f t="shared" si="14"/>
        <v>114613.5</v>
      </c>
    </row>
    <row r="137" spans="1:8" ht="116.25" customHeight="1">
      <c r="A137" s="12" t="s">
        <v>230</v>
      </c>
      <c r="B137" s="20" t="s">
        <v>272</v>
      </c>
      <c r="C137" s="13">
        <v>56592.7</v>
      </c>
      <c r="D137" s="35"/>
      <c r="E137" s="17">
        <f t="shared" si="14"/>
        <v>56592.7</v>
      </c>
    </row>
    <row r="138" spans="1:8" ht="84.75" customHeight="1">
      <c r="A138" s="12" t="s">
        <v>185</v>
      </c>
      <c r="B138" s="20" t="s">
        <v>273</v>
      </c>
      <c r="C138" s="13">
        <v>2812.4</v>
      </c>
      <c r="D138" s="35"/>
      <c r="E138" s="17">
        <f t="shared" si="14"/>
        <v>2812.4</v>
      </c>
    </row>
    <row r="139" spans="1:8" ht="29.25" customHeight="1">
      <c r="A139" s="12" t="s">
        <v>259</v>
      </c>
      <c r="B139" s="20" t="s">
        <v>261</v>
      </c>
      <c r="C139" s="13">
        <f>C140</f>
        <v>90.06</v>
      </c>
      <c r="D139" s="35">
        <f t="shared" ref="D139:E139" si="15">D140</f>
        <v>0</v>
      </c>
      <c r="E139" s="13">
        <f t="shared" si="15"/>
        <v>90.06</v>
      </c>
    </row>
    <row r="140" spans="1:8" ht="179.25" customHeight="1">
      <c r="A140" s="12" t="s">
        <v>262</v>
      </c>
      <c r="B140" s="20" t="s">
        <v>260</v>
      </c>
      <c r="C140" s="13">
        <v>90.06</v>
      </c>
      <c r="D140" s="35"/>
      <c r="E140" s="17">
        <f>C140+D140</f>
        <v>90.06</v>
      </c>
    </row>
    <row r="141" spans="1:8" ht="110.25" customHeight="1">
      <c r="A141" s="12" t="s">
        <v>189</v>
      </c>
      <c r="B141" s="28" t="s">
        <v>190</v>
      </c>
      <c r="C141" s="17">
        <f>C142+C143+C144+C145</f>
        <v>204.54000000000002</v>
      </c>
      <c r="D141" s="29">
        <f>D142+D143+D144+D145</f>
        <v>0</v>
      </c>
      <c r="E141" s="17">
        <f>E142+E143+E144+E145</f>
        <v>204.54000000000002</v>
      </c>
      <c r="H141" s="34"/>
    </row>
    <row r="142" spans="1:8" ht="69.75" customHeight="1">
      <c r="A142" s="12" t="s">
        <v>263</v>
      </c>
      <c r="B142" s="28" t="s">
        <v>264</v>
      </c>
      <c r="C142" s="17">
        <v>155.36000000000001</v>
      </c>
      <c r="D142" s="35"/>
      <c r="E142" s="17">
        <f>C142+D142</f>
        <v>155.36000000000001</v>
      </c>
    </row>
    <row r="143" spans="1:8" ht="69.75" customHeight="1">
      <c r="A143" s="12" t="s">
        <v>265</v>
      </c>
      <c r="B143" s="28" t="s">
        <v>266</v>
      </c>
      <c r="C143" s="17">
        <v>0.75</v>
      </c>
      <c r="D143" s="35"/>
      <c r="E143" s="17">
        <f>C143+D143</f>
        <v>0.75</v>
      </c>
    </row>
    <row r="144" spans="1:8" ht="69.75" customHeight="1">
      <c r="A144" s="12" t="s">
        <v>193</v>
      </c>
      <c r="B144" s="28" t="s">
        <v>194</v>
      </c>
      <c r="C144" s="13">
        <v>43.4</v>
      </c>
      <c r="D144" s="35"/>
      <c r="E144" s="17">
        <f>C144+D144</f>
        <v>43.4</v>
      </c>
    </row>
    <row r="145" spans="1:11" ht="69.75" customHeight="1">
      <c r="A145" s="12" t="s">
        <v>268</v>
      </c>
      <c r="B145" s="28" t="s">
        <v>267</v>
      </c>
      <c r="C145" s="13">
        <v>5.03</v>
      </c>
      <c r="D145" s="35"/>
      <c r="E145" s="17">
        <f>C145+D145</f>
        <v>5.03</v>
      </c>
    </row>
    <row r="146" spans="1:11" ht="57.75" customHeight="1">
      <c r="A146" s="12" t="s">
        <v>191</v>
      </c>
      <c r="B146" s="28" t="s">
        <v>192</v>
      </c>
      <c r="C146" s="17">
        <f>SUM(C147:C152)</f>
        <v>-8352.25</v>
      </c>
      <c r="D146" s="17">
        <f>SUM(D147:D152)</f>
        <v>0.01</v>
      </c>
      <c r="E146" s="17">
        <f>SUM(E147:E152)</f>
        <v>-8352.2400000000016</v>
      </c>
    </row>
    <row r="147" spans="1:11" ht="100.5" customHeight="1">
      <c r="A147" s="12" t="s">
        <v>196</v>
      </c>
      <c r="B147" s="28" t="s">
        <v>195</v>
      </c>
      <c r="C147" s="13">
        <v>-8.24</v>
      </c>
      <c r="D147" s="35"/>
      <c r="E147" s="17">
        <f t="shared" ref="E147:E152" si="16">C147+D147</f>
        <v>-8.24</v>
      </c>
    </row>
    <row r="148" spans="1:11" ht="73.5" customHeight="1">
      <c r="A148" s="12" t="s">
        <v>198</v>
      </c>
      <c r="B148" s="28" t="s">
        <v>197</v>
      </c>
      <c r="C148" s="13">
        <v>-551.26</v>
      </c>
      <c r="D148" s="13">
        <v>0.01</v>
      </c>
      <c r="E148" s="17">
        <f t="shared" si="16"/>
        <v>-551.25</v>
      </c>
    </row>
    <row r="149" spans="1:11" ht="75" customHeight="1">
      <c r="A149" s="12" t="s">
        <v>199</v>
      </c>
      <c r="B149" s="28" t="s">
        <v>197</v>
      </c>
      <c r="C149" s="13">
        <v>-663.06</v>
      </c>
      <c r="D149" s="35"/>
      <c r="E149" s="17">
        <f t="shared" si="16"/>
        <v>-663.06</v>
      </c>
    </row>
    <row r="150" spans="1:11" ht="72" customHeight="1">
      <c r="A150" s="12" t="s">
        <v>200</v>
      </c>
      <c r="B150" s="28" t="s">
        <v>197</v>
      </c>
      <c r="C150" s="13">
        <v>-3286.54</v>
      </c>
      <c r="D150" s="35"/>
      <c r="E150" s="17">
        <f t="shared" si="16"/>
        <v>-3286.54</v>
      </c>
    </row>
    <row r="151" spans="1:11" ht="72.75" customHeight="1">
      <c r="A151" s="12" t="s">
        <v>201</v>
      </c>
      <c r="B151" s="28" t="s">
        <v>197</v>
      </c>
      <c r="C151" s="13">
        <v>-3793.13</v>
      </c>
      <c r="D151" s="35"/>
      <c r="E151" s="17">
        <f t="shared" si="16"/>
        <v>-3793.13</v>
      </c>
    </row>
    <row r="152" spans="1:11" ht="75" customHeight="1">
      <c r="A152" s="12" t="s">
        <v>205</v>
      </c>
      <c r="B152" s="28" t="s">
        <v>197</v>
      </c>
      <c r="C152" s="13">
        <v>-50.02</v>
      </c>
      <c r="D152" s="35"/>
      <c r="E152" s="17">
        <f t="shared" si="16"/>
        <v>-50.02</v>
      </c>
    </row>
    <row r="153" spans="1:11" s="14" customFormat="1" ht="27.6" customHeight="1">
      <c r="A153" s="38" t="s">
        <v>80</v>
      </c>
      <c r="B153" s="38"/>
      <c r="C153" s="17">
        <f>C9+C47</f>
        <v>4486449.83</v>
      </c>
      <c r="D153" s="17">
        <f t="shared" ref="D153" si="17">D9+D47</f>
        <v>26205.749999999996</v>
      </c>
      <c r="E153" s="17" t="s">
        <v>290</v>
      </c>
      <c r="F153" s="17">
        <f>C153+D153</f>
        <v>4512655.58</v>
      </c>
      <c r="H153" s="27"/>
      <c r="I153" s="36">
        <v>4486449831.2600002</v>
      </c>
      <c r="J153" s="36">
        <v>26205745.190000001</v>
      </c>
      <c r="K153" s="36">
        <v>4512655576.4499998</v>
      </c>
    </row>
    <row r="158" spans="1:11">
      <c r="B158" s="23"/>
    </row>
    <row r="163" spans="2:2">
      <c r="B163" s="37"/>
    </row>
    <row r="164" spans="2:2">
      <c r="B164" s="37"/>
    </row>
    <row r="165" spans="2:2">
      <c r="B165" s="37"/>
    </row>
    <row r="166" spans="2:2">
      <c r="B166" s="37"/>
    </row>
    <row r="167" spans="2:2">
      <c r="B167" s="37"/>
    </row>
    <row r="168" spans="2:2">
      <c r="B168" s="37"/>
    </row>
    <row r="169" spans="2:2">
      <c r="B169" s="37"/>
    </row>
    <row r="170" spans="2:2">
      <c r="B170" s="37"/>
    </row>
    <row r="171" spans="2:2">
      <c r="B171" s="37"/>
    </row>
    <row r="172" spans="2:2">
      <c r="B172" s="37"/>
    </row>
    <row r="173" spans="2:2">
      <c r="B173" s="37"/>
    </row>
    <row r="174" spans="2:2">
      <c r="B174" s="37"/>
    </row>
    <row r="175" spans="2:2">
      <c r="B175" s="37"/>
    </row>
    <row r="176" spans="2:2">
      <c r="B176" s="37"/>
    </row>
    <row r="177" spans="2:2">
      <c r="B177" s="37"/>
    </row>
    <row r="178" spans="2:2">
      <c r="B178" s="37"/>
    </row>
    <row r="179" spans="2:2">
      <c r="B179" s="37"/>
    </row>
    <row r="180" spans="2:2">
      <c r="B180" s="37"/>
    </row>
    <row r="181" spans="2:2">
      <c r="B181" s="37"/>
    </row>
    <row r="182" spans="2:2">
      <c r="B182" s="37"/>
    </row>
    <row r="183" spans="2:2">
      <c r="B183" s="37"/>
    </row>
    <row r="184" spans="2:2">
      <c r="B184" s="37"/>
    </row>
    <row r="185" spans="2:2">
      <c r="B185" s="37"/>
    </row>
    <row r="186" spans="2:2">
      <c r="B186" s="37"/>
    </row>
    <row r="187" spans="2:2">
      <c r="B187" s="37"/>
    </row>
    <row r="188" spans="2:2">
      <c r="B188" s="37"/>
    </row>
    <row r="189" spans="2:2">
      <c r="B189" s="37"/>
    </row>
    <row r="190" spans="2:2">
      <c r="B190" s="37"/>
    </row>
    <row r="191" spans="2:2">
      <c r="B191" s="37"/>
    </row>
    <row r="192" spans="2:2">
      <c r="B192" s="37"/>
    </row>
    <row r="193" spans="1:2">
      <c r="B193" s="37"/>
    </row>
    <row r="194" spans="1:2">
      <c r="B194" s="37"/>
    </row>
    <row r="195" spans="1:2">
      <c r="B195" s="37"/>
    </row>
    <row r="196" spans="1:2">
      <c r="B196" s="37"/>
    </row>
    <row r="197" spans="1:2">
      <c r="B197" s="37"/>
    </row>
    <row r="198" spans="1:2">
      <c r="B198" s="37"/>
    </row>
    <row r="199" spans="1:2">
      <c r="B199" s="37"/>
    </row>
    <row r="201" spans="1:2">
      <c r="A201" s="1" t="s">
        <v>288</v>
      </c>
    </row>
    <row r="202" spans="1:2">
      <c r="A202" s="1" t="s">
        <v>289</v>
      </c>
    </row>
  </sheetData>
  <mergeCells count="5">
    <mergeCell ref="A153:B153"/>
    <mergeCell ref="C2:E2"/>
    <mergeCell ref="C3:E3"/>
    <mergeCell ref="C1:E1"/>
    <mergeCell ref="A5:E5"/>
  </mergeCells>
  <pageMargins left="0.52" right="0.19685039370078741" top="0.70866141732283472" bottom="0.70866141732283472" header="0.31496062992125984" footer="0"/>
  <pageSetup paperSize="9" scale="78" firstPageNumber="2" orientation="portrait" useFirstPageNumber="1" r:id="rId1"/>
  <headerFooter alignWithMargins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Доходы 2019</vt:lpstr>
      <vt:lpstr>'Доходы 2019'!Заголовки_для_печати</vt:lpstr>
      <vt:lpstr>'Доходы 2019'!Область_печати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Chernogolova</dc:creator>
  <cp:lastModifiedBy>kozlova</cp:lastModifiedBy>
  <cp:lastPrinted>2019-11-08T08:16:53Z</cp:lastPrinted>
  <dcterms:created xsi:type="dcterms:W3CDTF">2016-10-25T08:49:12Z</dcterms:created>
  <dcterms:modified xsi:type="dcterms:W3CDTF">2019-11-08T08:16:55Z</dcterms:modified>
</cp:coreProperties>
</file>