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0" windowHeight="11445"/>
  </bookViews>
  <sheets>
    <sheet name="Доходы 2017" sheetId="1" r:id="rId1"/>
  </sheets>
  <definedNames>
    <definedName name="Z_389D9002_B159_466B_9DF6_B698B38C0892_.wvu.PrintTitles" localSheetId="0" hidden="1">'Доходы 2017'!$7:$7</definedName>
    <definedName name="Z_389D9002_B159_466B_9DF6_B698B38C0892_.wvu.Rows" localSheetId="0" hidden="1">'Доходы 2017'!#REF!,'Доходы 2017'!#REF!,'Доходы 2017'!#REF!,'Доходы 2017'!$41:$41,'Доходы 2017'!#REF!,'Доходы 2017'!#REF!</definedName>
    <definedName name="_xlnm.Print_Titles" localSheetId="0">'Доходы 2017'!$7:$7</definedName>
    <definedName name="_xlnm.Print_Area" localSheetId="0">'Доходы 2017'!$A$1:$E$150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/>
  <c r="D65"/>
  <c r="D106" l="1"/>
  <c r="E111"/>
  <c r="E110"/>
  <c r="E109"/>
  <c r="E108"/>
  <c r="E107"/>
  <c r="E106" l="1"/>
  <c r="E47" l="1"/>
  <c r="D98"/>
  <c r="E101"/>
  <c r="C65"/>
  <c r="C51"/>
  <c r="C49" s="1"/>
  <c r="C98"/>
  <c r="E103"/>
  <c r="E104"/>
  <c r="E105"/>
  <c r="D51"/>
  <c r="D49" s="1"/>
  <c r="E96"/>
  <c r="E97"/>
  <c r="D92"/>
  <c r="C92"/>
  <c r="E93"/>
  <c r="E94"/>
  <c r="E83"/>
  <c r="E77"/>
  <c r="E62"/>
  <c r="E63"/>
  <c r="E20"/>
  <c r="E45"/>
  <c r="E46"/>
  <c r="E48"/>
  <c r="E50"/>
  <c r="E52"/>
  <c r="E53"/>
  <c r="E54"/>
  <c r="E55"/>
  <c r="E56"/>
  <c r="E57"/>
  <c r="E58"/>
  <c r="E59"/>
  <c r="E60"/>
  <c r="E61"/>
  <c r="E66"/>
  <c r="E67"/>
  <c r="E68"/>
  <c r="E69"/>
  <c r="E70"/>
  <c r="E71"/>
  <c r="E72"/>
  <c r="E73"/>
  <c r="E74"/>
  <c r="E75"/>
  <c r="E76"/>
  <c r="E78"/>
  <c r="E79"/>
  <c r="E80"/>
  <c r="E81"/>
  <c r="E82"/>
  <c r="E84"/>
  <c r="E85"/>
  <c r="E86"/>
  <c r="E87"/>
  <c r="E88"/>
  <c r="E89"/>
  <c r="E90"/>
  <c r="E91"/>
  <c r="E95"/>
  <c r="E99"/>
  <c r="E100"/>
  <c r="E102"/>
  <c r="E39"/>
  <c r="E40"/>
  <c r="E41"/>
  <c r="E38"/>
  <c r="E36"/>
  <c r="E35"/>
  <c r="E30"/>
  <c r="E31"/>
  <c r="E32"/>
  <c r="E33"/>
  <c r="E29"/>
  <c r="E26"/>
  <c r="E27"/>
  <c r="E25"/>
  <c r="E23"/>
  <c r="E19"/>
  <c r="E18"/>
  <c r="E14"/>
  <c r="E15"/>
  <c r="E16"/>
  <c r="E13"/>
  <c r="E11"/>
  <c r="E10"/>
  <c r="C64" l="1"/>
  <c r="E98"/>
  <c r="E65"/>
  <c r="E51"/>
  <c r="E92"/>
  <c r="E64" l="1"/>
  <c r="D44"/>
  <c r="C44"/>
  <c r="C43" s="1"/>
  <c r="E37"/>
  <c r="C37"/>
  <c r="E34"/>
  <c r="C34"/>
  <c r="E28"/>
  <c r="C28"/>
  <c r="E24"/>
  <c r="C24"/>
  <c r="E17"/>
  <c r="C17"/>
  <c r="E12"/>
  <c r="C12"/>
  <c r="E44" l="1"/>
  <c r="E9"/>
  <c r="E22"/>
  <c r="E21" s="1"/>
  <c r="C9"/>
  <c r="C22"/>
  <c r="C21" s="1"/>
  <c r="E49"/>
  <c r="E8" l="1"/>
  <c r="D43"/>
  <c r="D42" s="1"/>
  <c r="D112" s="1"/>
  <c r="C42"/>
  <c r="C8"/>
  <c r="C112" l="1"/>
  <c r="E43"/>
  <c r="E42" l="1"/>
  <c r="E112" s="1"/>
</calcChain>
</file>

<file path=xl/sharedStrings.xml><?xml version="1.0" encoding="utf-8"?>
<sst xmlns="http://schemas.openxmlformats.org/spreadsheetml/2006/main" count="216" uniqueCount="207">
  <si>
    <t>ДОХОДЫ
бюджета ЗАТО Северск на 2017 год</t>
  </si>
  <si>
    <t>(тыс.руб.)</t>
  </si>
  <si>
    <t>Код</t>
  </si>
  <si>
    <t>Наименование показателей</t>
  </si>
  <si>
    <t>5=4-3</t>
  </si>
  <si>
    <t>НАЛОГОВЫЕ И НЕНАЛОГОВЫЕ  ДОХОДЫ</t>
  </si>
  <si>
    <t>НАЛОГОВЫЕ ДОХОДЫ</t>
  </si>
  <si>
    <t>000 1 01 02000 01 0000 110</t>
  </si>
  <si>
    <t xml:space="preserve">Налог на доходы физических лиц </t>
  </si>
  <si>
    <t>000 103 02000 01 0000 110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</si>
  <si>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</si>
  <si>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</si>
  <si>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</si>
  <si>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</si>
  <si>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</si>
  <si>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</si>
  <si>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</si>
  <si>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</si>
  <si>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</si>
  <si>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</si>
  <si>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</si>
  <si>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</si>
  <si>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</si>
  <si>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</si>
  <si>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</si>
  <si>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182 1 06 06000 00 0000 110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</si>
  <si>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</si>
  <si>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</si>
  <si>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</si>
  <si>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</si>
  <si>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</si>
  <si>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</si>
  <si>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</si>
  <si>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</si>
  <si>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</si>
  <si>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</si>
  <si>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</si>
  <si>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</si>
  <si>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</si>
  <si>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</si>
  <si>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</si>
  <si>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</si>
  <si>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</si>
  <si>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</si>
  <si>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</si>
  <si>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</si>
  <si>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</si>
  <si>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</si>
  <si>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</si>
  <si>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</si>
  <si>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</si>
  <si>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</si>
  <si>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</si>
  <si>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</si>
  <si>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</si>
  <si>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</si>
  <si>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</si>
  <si>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</si>
  <si>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</si>
  <si>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</si>
  <si>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</si>
  <si>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</si>
  <si>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</si>
  <si>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</si>
  <si>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</si>
  <si>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</si>
  <si>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</si>
  <si>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</si>
  <si>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</si>
  <si>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</si>
  <si>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</si>
  <si>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</si>
  <si>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</si>
  <si>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</si>
  <si>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</si>
  <si>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</si>
  <si>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</si>
  <si>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</si>
  <si>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</si>
  <si>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</si>
  <si>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</si>
  <si>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</si>
  <si>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</si>
  <si>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</si>
  <si>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</si>
  <si>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</si>
  <si>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</si>
  <si>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</si>
  <si>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</si>
  <si>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</si>
  <si>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 xml:space="preserve">Субвенции на осуществление отдельных государственных полномочий по организации и осуществлению деятельности по опеке и попечительству  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</si>
  <si>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</si>
  <si>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</si>
  <si>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</si>
  <si>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</si>
  <si>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(предоставление субсидий на возмещение части процентной ставки по долгосрочным, среднесрочным и краткосрочным кредитам, взятым малыми формами хозяйствования) </t>
  </si>
  <si>
    <t xml:space="preserve">Субвенция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</si>
  <si>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</si>
  <si>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</si>
  <si>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>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</si>
  <si>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Иные межбюджетные трансферты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</si>
  <si>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</si>
  <si>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</si>
  <si>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</si>
  <si>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</si>
  <si>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</si>
  <si>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>Субсидии на оплату труда руководителям и специалистам муниципальных учреждений культуры и искусства в части выплаты надбавок и доплат к тарифной ставке (должностному окладу)</t>
  </si>
  <si>
    <t>Субсидиии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</si>
  <si>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</si>
  <si>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</si>
  <si>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</si>
  <si>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</si>
  <si>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 в рамках государственной программы "Развитие молодежной политики, физической культуры и спорта в Томской области"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</si>
  <si>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</si>
  <si>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r>
      <rPr>
        <sz val="12"/>
        <color indexed="8"/>
        <rFont val="Times New Roman"/>
        <family val="1"/>
        <charset val="204"/>
      </rPr>
  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"Разв</t>
    </r>
    <r>
      <rPr>
        <sz val="12"/>
        <rFont val="Times New Roman"/>
        <family val="1"/>
        <charset val="204"/>
      </rPr>
      <t>итие культуры и туризма в Томской области"</t>
    </r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</si>
  <si>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</si>
  <si>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903 2 02 15001 04 0034 151</t>
  </si>
  <si>
    <t>903 2 02 15001 04 0035 151</t>
  </si>
  <si>
    <t>903 2 02 15010 04 0000 151</t>
  </si>
  <si>
    <t>902 2 02 35082 04 0240 151</t>
  </si>
  <si>
    <t>Дотации бюджетам бюджетной системы Российской Федерации</t>
  </si>
  <si>
    <t>000 2 02 10000 00 0000 151</t>
  </si>
  <si>
    <t>Субсидии бюджетам бюджетной системы Российской Федерации (межбюджетные субсидии)</t>
  </si>
  <si>
    <t>000 2 02 20000 00 0000 151</t>
  </si>
  <si>
    <t>000 2 02 30000 00 0000 151</t>
  </si>
  <si>
    <t>000 2 02 40000 00 0000 151</t>
  </si>
  <si>
    <t>907 2 02 49999 04 0025 151</t>
  </si>
  <si>
    <t>902 2 02 49999 04 0027 151</t>
  </si>
  <si>
    <t>907 2 02 49999 04 0029 151</t>
  </si>
  <si>
    <t>909 2 02 20077 04 0037 151</t>
  </si>
  <si>
    <t>000 2 02 29999 04 0000 151</t>
  </si>
  <si>
    <t>952 2 02 29999 04 0007 151</t>
  </si>
  <si>
    <t>904 2 02 29999 04 0011 151</t>
  </si>
  <si>
    <t xml:space="preserve">904 2 02 29999 04 0012 151
</t>
  </si>
  <si>
    <t>904 2 02 29999 04 0013 151</t>
  </si>
  <si>
    <t>904 2 02 29999 04 0018 151</t>
  </si>
  <si>
    <t>904 2 02 29999 04 0019 151</t>
  </si>
  <si>
    <t>907 2 02 29999 04 0033 151</t>
  </si>
  <si>
    <t>904 2 02 29999 04 0038 151</t>
  </si>
  <si>
    <t>904 2 02 29999 04 0042 151</t>
  </si>
  <si>
    <t>907 2 02 29999 04 0042 151</t>
  </si>
  <si>
    <t>000 2 02 30024 04 0000 151</t>
  </si>
  <si>
    <t>907 2 02 30024 04 0010 151</t>
  </si>
  <si>
    <t>907 2 02 30024 04 0015 151</t>
  </si>
  <si>
    <t>952 2 02 30024 04 0021 151</t>
  </si>
  <si>
    <t>952 2 02 30024 04 0022 151</t>
  </si>
  <si>
    <t>904 2 02 30024 04 0030 151</t>
  </si>
  <si>
    <t>907 2 02 30024 04 0030 151</t>
  </si>
  <si>
    <t>902 2 02 30024 04 0040 151</t>
  </si>
  <si>
    <t>902 2 02 30024 04 0060 151</t>
  </si>
  <si>
    <t>902 2 02 30024 04 0070 151</t>
  </si>
  <si>
    <t>902 2 02 30024 04 0080 151</t>
  </si>
  <si>
    <t>902 2 02 30024 04 0101 151</t>
  </si>
  <si>
    <t>902 2 02 30024 04 0111 151</t>
  </si>
  <si>
    <t>902 2 02 30024 04 0112 151</t>
  </si>
  <si>
    <t>954 2 02 30024 04 0120 151</t>
  </si>
  <si>
    <t>954 2 02 30024 04 0121 151</t>
  </si>
  <si>
    <t>954 2 02 30024 04 0122 151</t>
  </si>
  <si>
    <t>907 2 02 30024 04 0150 151</t>
  </si>
  <si>
    <t>902 2 02 30024 04 0160 151</t>
  </si>
  <si>
    <t>902 2 02 30024 04 0170 151</t>
  </si>
  <si>
    <t>954 2 02 30024 04 0170 151</t>
  </si>
  <si>
    <t>907 2 02 30024 04 0215 151</t>
  </si>
  <si>
    <t>907 2 02 30024 04 0245 151</t>
  </si>
  <si>
    <t>902 2 02 30024 04 0250 151</t>
  </si>
  <si>
    <t>Субвенции на осуществление отдельных государственных  полномочий по обеспечению лекарственными препаратами и изделиями медицинского назначения отдельных категорий граждан Российской Федерации, местом жительства которых является Томская область</t>
  </si>
  <si>
    <t>902 2 02 30024 04 0200 151</t>
  </si>
  <si>
    <t>(плюс, минус)</t>
  </si>
  <si>
    <t>Уточн. Думой ЗАТО Северск 2017г.</t>
  </si>
  <si>
    <t xml:space="preserve"> к Решению Думы ЗАТО Северск</t>
  </si>
  <si>
    <t>«Приложение  4</t>
  </si>
  <si>
    <t xml:space="preserve">Субсидии на капитальный ремонт и (или) ремонт автомобильных дорог общего пользования местного значения в рамках государственной программы "Развитие транспортной системы в Томской области" </t>
  </si>
  <si>
    <t>902 2 02 30024 04 0102 151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</si>
  <si>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</t>
  </si>
  <si>
    <t>952 202 2999 904 0062 151</t>
  </si>
  <si>
    <t>954 202 29999 04 0062 151</t>
  </si>
  <si>
    <t>954 2 02 30024 04 0123 151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</si>
  <si>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(предоставление субсидий на содействие достижению целевых показателей региональных программ развития агропромышленного комплекса поддержки малых форм хозяйствования) </t>
  </si>
  <si>
    <t>902 2 02 30027 04 0113 151</t>
  </si>
  <si>
    <t>902 2 02 30027 04 0114 151</t>
  </si>
  <si>
    <t>000 2 02 30027 04 0000 151</t>
  </si>
  <si>
    <t xml:space="preserve">Субвенции бюджетам городских округов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 </t>
  </si>
  <si>
    <t>Субвенции бюджетам городских округов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</si>
  <si>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родителю, всего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</si>
  <si>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</si>
  <si>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</si>
  <si>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902 202 35082 04 0241 151</t>
  </si>
  <si>
    <t>902 202 35260 04 0000 151</t>
  </si>
  <si>
    <t>Иные межбюджетные трансферты на организацию системы выявления, сопровождения одаренных детей</t>
  </si>
  <si>
    <t xml:space="preserve">Ежемесячные стипендии Губернатора Томской области обучающимся муниципальных образовательных организаций Томской области, реализующих образовательные программы среднего общего образования </t>
  </si>
  <si>
    <t>Стипендии Губернатора Томской области лучшим учителям муниципальных образовательных организаций Томской области</t>
  </si>
  <si>
    <t>907 2 02 49999 04 0028 151</t>
  </si>
  <si>
    <t>Межбюджетные трансферты  на стимулирующие выплаты за высокие результаты и качество выполняемых работ в муниципальных общеобразовательных организациях</t>
  </si>
  <si>
    <t>903 2 02 15002 04 0000 151</t>
  </si>
  <si>
    <t>Дотации на поддержку мер по обеспечению сбалансированности местных бюджетов</t>
  </si>
  <si>
    <t>от 21.12.2016 № 21/1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</si>
  <si>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</si>
  <si>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</si>
  <si>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</si>
  <si>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902 2 19 60010 04 0000 151</t>
  </si>
  <si>
    <t>904 2 19 60010 04 0000 151</t>
  </si>
  <si>
    <t>907 2 19 60010 04 0000 151</t>
  </si>
  <si>
    <t>952 2 19 60010 04 0000 151</t>
  </si>
  <si>
    <t>953 2 19 60010 04 0000 151</t>
  </si>
  <si>
    <t>907 2 02 49999 04 0039 151</t>
  </si>
  <si>
    <t>907 2 02 49999 04 0049 151</t>
  </si>
  <si>
    <t>907 2 02 49999 04 0054 151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</si>
</sst>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2" applyFont="1" applyFill="1"/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justify" vertical="center" wrapText="1"/>
    </xf>
    <xf numFmtId="4" fontId="2" fillId="3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4" fontId="2" fillId="0" borderId="2" xfId="2" applyNumberFormat="1" applyFont="1" applyFill="1" applyBorder="1" applyAlignment="1">
      <alignment horizontal="justify" vertical="center" wrapText="1"/>
    </xf>
    <xf numFmtId="4" fontId="2" fillId="0" borderId="2" xfId="0" applyNumberFormat="1" applyFont="1" applyFill="1" applyBorder="1" applyAlignment="1">
      <alignment horizontal="justify" vertical="center" wrapText="1"/>
    </xf>
    <xf numFmtId="4" fontId="2" fillId="0" borderId="2" xfId="2" applyNumberFormat="1" applyFont="1" applyFill="1" applyBorder="1" applyAlignment="1">
      <alignment horizontal="center" vertical="center"/>
    </xf>
    <xf numFmtId="4" fontId="2" fillId="3" borderId="2" xfId="2" applyNumberFormat="1" applyFont="1" applyFill="1" applyBorder="1" applyAlignment="1">
      <alignment horizontal="justify" vertical="center" wrapText="1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left" vertical="center" wrapText="1"/>
    </xf>
    <xf numFmtId="4" fontId="2" fillId="0" borderId="0" xfId="2" applyNumberFormat="1" applyFont="1" applyFill="1"/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49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  <xf numFmtId="49" fontId="2" fillId="2" borderId="0" xfId="2" applyNumberFormat="1" applyFont="1" applyFill="1" applyAlignment="1">
      <alignment horizontal="left" vertical="justify"/>
    </xf>
    <xf numFmtId="0" fontId="2" fillId="0" borderId="0" xfId="0" applyFont="1" applyFill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0"/>
  <sheetViews>
    <sheetView tabSelected="1" view="pageBreakPreview" topLeftCell="A4" zoomScaleSheetLayoutView="100" workbookViewId="0">
      <selection activeCell="A134" sqref="A134"/>
    </sheetView>
  </sheetViews>
  <sheetFormatPr defaultColWidth="8.85546875" defaultRowHeight="15.75"/>
  <cols>
    <col min="1" max="1" width="28.85546875" style="1" customWidth="1"/>
    <col min="2" max="2" width="65" style="19" customWidth="1"/>
    <col min="3" max="3" width="15.5703125" style="2" customWidth="1"/>
    <col min="4" max="4" width="14.5703125" style="2" customWidth="1"/>
    <col min="5" max="5" width="13.7109375" style="2" customWidth="1"/>
    <col min="6" max="6" width="8.85546875" style="2"/>
    <col min="7" max="7" width="12.7109375" style="2" bestFit="1" customWidth="1"/>
    <col min="8" max="16384" width="8.85546875" style="2"/>
  </cols>
  <sheetData>
    <row r="1" spans="1:7" ht="15" customHeight="1">
      <c r="A1" s="2"/>
      <c r="C1" s="32" t="s">
        <v>170</v>
      </c>
      <c r="D1" s="32"/>
      <c r="E1" s="32"/>
    </row>
    <row r="2" spans="1:7" ht="15" customHeight="1">
      <c r="A2" s="2"/>
      <c r="C2" s="32" t="s">
        <v>169</v>
      </c>
      <c r="D2" s="32"/>
      <c r="E2" s="32"/>
    </row>
    <row r="3" spans="1:7" ht="17.25" customHeight="1">
      <c r="A3" s="2"/>
      <c r="C3" s="33" t="s">
        <v>195</v>
      </c>
      <c r="D3" s="33"/>
      <c r="E3" s="33"/>
    </row>
    <row r="4" spans="1:7" ht="33.75" customHeight="1">
      <c r="A4" s="34" t="s">
        <v>0</v>
      </c>
      <c r="B4" s="34"/>
      <c r="C4" s="34"/>
      <c r="D4" s="34"/>
      <c r="E4" s="34"/>
    </row>
    <row r="5" spans="1:7" ht="16.899999999999999" customHeight="1">
      <c r="A5" s="24"/>
      <c r="B5" s="3"/>
      <c r="C5" s="35" t="s">
        <v>1</v>
      </c>
      <c r="D5" s="35"/>
      <c r="E5" s="35"/>
    </row>
    <row r="6" spans="1:7" ht="60.75" customHeight="1">
      <c r="A6" s="4" t="s">
        <v>2</v>
      </c>
      <c r="B6" s="5" t="s">
        <v>3</v>
      </c>
      <c r="C6" s="6" t="s">
        <v>168</v>
      </c>
      <c r="D6" s="6" t="s">
        <v>167</v>
      </c>
      <c r="E6" s="6" t="s">
        <v>168</v>
      </c>
    </row>
    <row r="7" spans="1:7" ht="18" customHeight="1">
      <c r="A7" s="4">
        <v>1</v>
      </c>
      <c r="B7" s="5">
        <v>2</v>
      </c>
      <c r="C7" s="7">
        <v>3</v>
      </c>
      <c r="D7" s="7">
        <v>4</v>
      </c>
      <c r="E7" s="7" t="s">
        <v>4</v>
      </c>
    </row>
    <row r="8" spans="1:7" s="11" customFormat="1" ht="21.6" customHeight="1">
      <c r="A8" s="8"/>
      <c r="B8" s="9" t="s">
        <v>5</v>
      </c>
      <c r="C8" s="10">
        <f>C9+C21</f>
        <v>941985.48</v>
      </c>
      <c r="D8" s="10"/>
      <c r="E8" s="10">
        <f>E9+E21</f>
        <v>941985.48</v>
      </c>
    </row>
    <row r="9" spans="1:7" ht="20.45" customHeight="1">
      <c r="A9" s="12"/>
      <c r="B9" s="9" t="s">
        <v>6</v>
      </c>
      <c r="C9" s="10">
        <f>C10+C11+C12+C17+C20</f>
        <v>785624.31</v>
      </c>
      <c r="D9" s="10"/>
      <c r="E9" s="10">
        <f>E10+E11+E12+E17+E20</f>
        <v>785624.31</v>
      </c>
      <c r="G9" s="23"/>
    </row>
    <row r="10" spans="1:7" ht="23.45" customHeight="1">
      <c r="A10" s="13" t="s">
        <v>7</v>
      </c>
      <c r="B10" s="14" t="s">
        <v>8</v>
      </c>
      <c r="C10" s="10">
        <v>597823.78</v>
      </c>
      <c r="D10" s="10"/>
      <c r="E10" s="16">
        <f>C10+D10</f>
        <v>597823.78</v>
      </c>
    </row>
    <row r="11" spans="1:7" ht="41.25" customHeight="1">
      <c r="A11" s="13" t="s">
        <v>9</v>
      </c>
      <c r="B11" s="15" t="s">
        <v>10</v>
      </c>
      <c r="C11" s="10">
        <v>7360</v>
      </c>
      <c r="D11" s="10"/>
      <c r="E11" s="16">
        <f>C11+D11</f>
        <v>7360</v>
      </c>
    </row>
    <row r="12" spans="1:7" ht="24.75" customHeight="1">
      <c r="A12" s="13" t="s">
        <v>11</v>
      </c>
      <c r="B12" s="14" t="s">
        <v>12</v>
      </c>
      <c r="C12" s="10">
        <f>C13+C14+C15+C16</f>
        <v>88583.400000000009</v>
      </c>
      <c r="D12" s="10"/>
      <c r="E12" s="10">
        <f>E13+E14+E15+E16</f>
        <v>88583.400000000009</v>
      </c>
    </row>
    <row r="13" spans="1:7" ht="37.15" customHeight="1">
      <c r="A13" s="13" t="s">
        <v>13</v>
      </c>
      <c r="B13" s="14" t="s">
        <v>14</v>
      </c>
      <c r="C13" s="10">
        <v>36273.4</v>
      </c>
      <c r="D13" s="10"/>
      <c r="E13" s="16">
        <f>C13+D13</f>
        <v>36273.4</v>
      </c>
    </row>
    <row r="14" spans="1:7" ht="34.9" customHeight="1">
      <c r="A14" s="13" t="s">
        <v>15</v>
      </c>
      <c r="B14" s="14" t="s">
        <v>16</v>
      </c>
      <c r="C14" s="10">
        <v>51402.7</v>
      </c>
      <c r="D14" s="10"/>
      <c r="E14" s="16">
        <f t="shared" ref="E14:E20" si="0">C14+D14</f>
        <v>51402.7</v>
      </c>
    </row>
    <row r="15" spans="1:7" ht="25.15" customHeight="1">
      <c r="A15" s="13" t="s">
        <v>17</v>
      </c>
      <c r="B15" s="14" t="s">
        <v>18</v>
      </c>
      <c r="C15" s="10">
        <v>490</v>
      </c>
      <c r="D15" s="10"/>
      <c r="E15" s="16">
        <f t="shared" si="0"/>
        <v>490</v>
      </c>
    </row>
    <row r="16" spans="1:7" ht="37.9" customHeight="1">
      <c r="A16" s="13" t="s">
        <v>19</v>
      </c>
      <c r="B16" s="14" t="s">
        <v>20</v>
      </c>
      <c r="C16" s="10">
        <v>417.3</v>
      </c>
      <c r="D16" s="10"/>
      <c r="E16" s="16">
        <f t="shared" si="0"/>
        <v>417.3</v>
      </c>
    </row>
    <row r="17" spans="1:5" ht="24" customHeight="1">
      <c r="A17" s="13" t="s">
        <v>21</v>
      </c>
      <c r="B17" s="14" t="s">
        <v>22</v>
      </c>
      <c r="C17" s="10">
        <f>C18+C19</f>
        <v>82019.23</v>
      </c>
      <c r="D17" s="10"/>
      <c r="E17" s="10">
        <f>E18+E19</f>
        <v>82019.23</v>
      </c>
    </row>
    <row r="18" spans="1:5" ht="21.6" customHeight="1">
      <c r="A18" s="13" t="s">
        <v>23</v>
      </c>
      <c r="B18" s="14" t="s">
        <v>24</v>
      </c>
      <c r="C18" s="10">
        <v>16132</v>
      </c>
      <c r="D18" s="10"/>
      <c r="E18" s="16">
        <f t="shared" si="0"/>
        <v>16132</v>
      </c>
    </row>
    <row r="19" spans="1:5" ht="25.9" customHeight="1">
      <c r="A19" s="13" t="s">
        <v>25</v>
      </c>
      <c r="B19" s="14" t="s">
        <v>26</v>
      </c>
      <c r="C19" s="10">
        <v>65887.23</v>
      </c>
      <c r="D19" s="10"/>
      <c r="E19" s="16">
        <f t="shared" si="0"/>
        <v>65887.23</v>
      </c>
    </row>
    <row r="20" spans="1:5" ht="25.15" customHeight="1">
      <c r="A20" s="13" t="s">
        <v>27</v>
      </c>
      <c r="B20" s="14" t="s">
        <v>28</v>
      </c>
      <c r="C20" s="10">
        <v>9837.9</v>
      </c>
      <c r="D20" s="10"/>
      <c r="E20" s="16">
        <f t="shared" si="0"/>
        <v>9837.9</v>
      </c>
    </row>
    <row r="21" spans="1:5" ht="22.9" customHeight="1">
      <c r="A21" s="13"/>
      <c r="B21" s="9" t="s">
        <v>29</v>
      </c>
      <c r="C21" s="10">
        <f>C22+C34+C37+C40+C41+C36</f>
        <v>156361.16999999998</v>
      </c>
      <c r="D21" s="10"/>
      <c r="E21" s="10">
        <f>E22+E34+E37+E40+E41+E36</f>
        <v>156361.16999999998</v>
      </c>
    </row>
    <row r="22" spans="1:5" ht="36.75" customHeight="1">
      <c r="A22" s="13" t="s">
        <v>30</v>
      </c>
      <c r="B22" s="9" t="s">
        <v>31</v>
      </c>
      <c r="C22" s="10">
        <f>C23+C24+C27+C28</f>
        <v>102816.9</v>
      </c>
      <c r="D22" s="10"/>
      <c r="E22" s="10">
        <f>E23+E24+E27+E28</f>
        <v>102816.9</v>
      </c>
    </row>
    <row r="23" spans="1:5" ht="57.75" customHeight="1">
      <c r="A23" s="13" t="s">
        <v>32</v>
      </c>
      <c r="B23" s="9" t="s">
        <v>33</v>
      </c>
      <c r="C23" s="10">
        <v>2</v>
      </c>
      <c r="D23" s="10"/>
      <c r="E23" s="16">
        <f>C23+D23</f>
        <v>2</v>
      </c>
    </row>
    <row r="24" spans="1:5" ht="24" customHeight="1">
      <c r="A24" s="13"/>
      <c r="B24" s="15" t="s">
        <v>34</v>
      </c>
      <c r="C24" s="10">
        <f>C25+C26</f>
        <v>63807</v>
      </c>
      <c r="D24" s="10"/>
      <c r="E24" s="10">
        <f>E25+E26</f>
        <v>63807</v>
      </c>
    </row>
    <row r="25" spans="1:5" ht="103.9" customHeight="1">
      <c r="A25" s="13" t="s">
        <v>35</v>
      </c>
      <c r="B25" s="15" t="s">
        <v>36</v>
      </c>
      <c r="C25" s="10">
        <v>35529</v>
      </c>
      <c r="D25" s="10"/>
      <c r="E25" s="16">
        <f>C25+D25</f>
        <v>35529</v>
      </c>
    </row>
    <row r="26" spans="1:5" ht="96" customHeight="1">
      <c r="A26" s="13" t="s">
        <v>37</v>
      </c>
      <c r="B26" s="15" t="s">
        <v>38</v>
      </c>
      <c r="C26" s="10">
        <v>28278</v>
      </c>
      <c r="D26" s="10"/>
      <c r="E26" s="16">
        <f t="shared" ref="E26:E99" si="1">C26+D26</f>
        <v>28278</v>
      </c>
    </row>
    <row r="27" spans="1:5" ht="75" customHeight="1">
      <c r="A27" s="13" t="s">
        <v>39</v>
      </c>
      <c r="B27" s="15" t="s">
        <v>40</v>
      </c>
      <c r="C27" s="10">
        <v>160</v>
      </c>
      <c r="D27" s="10"/>
      <c r="E27" s="16">
        <f t="shared" si="1"/>
        <v>160</v>
      </c>
    </row>
    <row r="28" spans="1:5" ht="104.45" customHeight="1">
      <c r="A28" s="13" t="s">
        <v>41</v>
      </c>
      <c r="B28" s="15" t="s">
        <v>42</v>
      </c>
      <c r="C28" s="10">
        <f>C29+C30+C31+C32+C33</f>
        <v>38847.899999999994</v>
      </c>
      <c r="D28" s="10"/>
      <c r="E28" s="10">
        <f>E29+E30+E31+E32+E33</f>
        <v>38847.899999999994</v>
      </c>
    </row>
    <row r="29" spans="1:5" ht="54" customHeight="1">
      <c r="A29" s="13" t="s">
        <v>43</v>
      </c>
      <c r="B29" s="15" t="s">
        <v>44</v>
      </c>
      <c r="C29" s="10">
        <v>24323.01</v>
      </c>
      <c r="D29" s="10"/>
      <c r="E29" s="16">
        <f t="shared" si="1"/>
        <v>24323.01</v>
      </c>
    </row>
    <row r="30" spans="1:5" ht="54.6" customHeight="1">
      <c r="A30" s="13" t="s">
        <v>45</v>
      </c>
      <c r="B30" s="15" t="s">
        <v>46</v>
      </c>
      <c r="C30" s="10">
        <v>7145</v>
      </c>
      <c r="D30" s="10"/>
      <c r="E30" s="16">
        <f t="shared" si="1"/>
        <v>7145</v>
      </c>
    </row>
    <row r="31" spans="1:5" ht="57.75" customHeight="1">
      <c r="A31" s="13" t="s">
        <v>47</v>
      </c>
      <c r="B31" s="15" t="s">
        <v>48</v>
      </c>
      <c r="C31" s="10">
        <v>554.16999999999996</v>
      </c>
      <c r="D31" s="10"/>
      <c r="E31" s="16">
        <f t="shared" si="1"/>
        <v>554.16999999999996</v>
      </c>
    </row>
    <row r="32" spans="1:5" ht="53.25" customHeight="1">
      <c r="A32" s="13" t="s">
        <v>49</v>
      </c>
      <c r="B32" s="15" t="s">
        <v>50</v>
      </c>
      <c r="C32" s="10">
        <v>1249.83</v>
      </c>
      <c r="D32" s="10"/>
      <c r="E32" s="16">
        <f t="shared" si="1"/>
        <v>1249.83</v>
      </c>
    </row>
    <row r="33" spans="1:5" ht="55.5" customHeight="1">
      <c r="A33" s="13" t="s">
        <v>51</v>
      </c>
      <c r="B33" s="15" t="s">
        <v>52</v>
      </c>
      <c r="C33" s="10">
        <v>5575.89</v>
      </c>
      <c r="D33" s="10"/>
      <c r="E33" s="16">
        <f t="shared" si="1"/>
        <v>5575.89</v>
      </c>
    </row>
    <row r="34" spans="1:5" ht="21.75" customHeight="1">
      <c r="A34" s="13" t="s">
        <v>53</v>
      </c>
      <c r="B34" s="14" t="s">
        <v>54</v>
      </c>
      <c r="C34" s="10">
        <f>C35</f>
        <v>8310</v>
      </c>
      <c r="D34" s="10"/>
      <c r="E34" s="10">
        <f>E35</f>
        <v>8310</v>
      </c>
    </row>
    <row r="35" spans="1:5" ht="21" customHeight="1">
      <c r="A35" s="13" t="s">
        <v>55</v>
      </c>
      <c r="B35" s="14" t="s">
        <v>56</v>
      </c>
      <c r="C35" s="10">
        <v>8310</v>
      </c>
      <c r="D35" s="10"/>
      <c r="E35" s="16">
        <f t="shared" si="1"/>
        <v>8310</v>
      </c>
    </row>
    <row r="36" spans="1:5" ht="40.9" customHeight="1">
      <c r="A36" s="13" t="s">
        <v>57</v>
      </c>
      <c r="B36" s="17" t="s">
        <v>58</v>
      </c>
      <c r="C36" s="10">
        <v>3268.47</v>
      </c>
      <c r="D36" s="10"/>
      <c r="E36" s="16">
        <f t="shared" si="1"/>
        <v>3268.47</v>
      </c>
    </row>
    <row r="37" spans="1:5" ht="28.5" customHeight="1">
      <c r="A37" s="13" t="s">
        <v>59</v>
      </c>
      <c r="B37" s="14" t="s">
        <v>60</v>
      </c>
      <c r="C37" s="16">
        <f>C38+C39</f>
        <v>27652.400000000001</v>
      </c>
      <c r="D37" s="16"/>
      <c r="E37" s="10">
        <f>E38+E39</f>
        <v>27652.400000000001</v>
      </c>
    </row>
    <row r="38" spans="1:5" ht="109.15" customHeight="1">
      <c r="A38" s="13" t="s">
        <v>61</v>
      </c>
      <c r="B38" s="15" t="s">
        <v>62</v>
      </c>
      <c r="C38" s="10">
        <v>27502.400000000001</v>
      </c>
      <c r="D38" s="10"/>
      <c r="E38" s="16">
        <f t="shared" si="1"/>
        <v>27502.400000000001</v>
      </c>
    </row>
    <row r="39" spans="1:5" ht="67.150000000000006" customHeight="1">
      <c r="A39" s="13" t="s">
        <v>63</v>
      </c>
      <c r="B39" s="14" t="s">
        <v>64</v>
      </c>
      <c r="C39" s="10">
        <v>150</v>
      </c>
      <c r="D39" s="10"/>
      <c r="E39" s="16">
        <f t="shared" si="1"/>
        <v>150</v>
      </c>
    </row>
    <row r="40" spans="1:5" ht="32.450000000000003" customHeight="1">
      <c r="A40" s="13" t="s">
        <v>65</v>
      </c>
      <c r="B40" s="14" t="s">
        <v>66</v>
      </c>
      <c r="C40" s="10">
        <v>14283.4</v>
      </c>
      <c r="D40" s="10"/>
      <c r="E40" s="16">
        <f t="shared" si="1"/>
        <v>14283.4</v>
      </c>
    </row>
    <row r="41" spans="1:5" ht="29.45" customHeight="1">
      <c r="A41" s="13" t="s">
        <v>67</v>
      </c>
      <c r="B41" s="14" t="s">
        <v>68</v>
      </c>
      <c r="C41" s="10">
        <v>30</v>
      </c>
      <c r="D41" s="10"/>
      <c r="E41" s="16">
        <f t="shared" si="1"/>
        <v>30</v>
      </c>
    </row>
    <row r="42" spans="1:5" ht="26.45" customHeight="1">
      <c r="A42" s="13" t="s">
        <v>69</v>
      </c>
      <c r="B42" s="14" t="s">
        <v>70</v>
      </c>
      <c r="C42" s="10">
        <f>C43</f>
        <v>2436200.6</v>
      </c>
      <c r="D42" s="10">
        <f>D43+D106</f>
        <v>51099.469999999987</v>
      </c>
      <c r="E42" s="16">
        <f t="shared" si="1"/>
        <v>2487300.0700000003</v>
      </c>
    </row>
    <row r="43" spans="1:5" ht="40.5" customHeight="1">
      <c r="A43" s="13" t="s">
        <v>71</v>
      </c>
      <c r="B43" s="14" t="s">
        <v>72</v>
      </c>
      <c r="C43" s="16">
        <f>C44+C49+C64+C98</f>
        <v>2436200.6</v>
      </c>
      <c r="D43" s="16">
        <f>D44+D49+D64+D98</f>
        <v>61550.19999999999</v>
      </c>
      <c r="E43" s="16">
        <f t="shared" si="1"/>
        <v>2497750.8000000003</v>
      </c>
    </row>
    <row r="44" spans="1:5" ht="36.6" customHeight="1">
      <c r="A44" s="13" t="s">
        <v>121</v>
      </c>
      <c r="B44" s="14" t="s">
        <v>120</v>
      </c>
      <c r="C44" s="16">
        <f>SUM(C45:C48)</f>
        <v>1298830.3</v>
      </c>
      <c r="D44" s="16">
        <f>SUM(D45:D48)</f>
        <v>34953.699999999997</v>
      </c>
      <c r="E44" s="16">
        <f t="shared" si="1"/>
        <v>1333784</v>
      </c>
    </row>
    <row r="45" spans="1:5" ht="78.599999999999994" customHeight="1">
      <c r="A45" s="13" t="s">
        <v>116</v>
      </c>
      <c r="B45" s="14" t="s">
        <v>73</v>
      </c>
      <c r="C45" s="10">
        <v>285871</v>
      </c>
      <c r="D45" s="10"/>
      <c r="E45" s="16">
        <f t="shared" si="1"/>
        <v>285871</v>
      </c>
    </row>
    <row r="46" spans="1:5" ht="57" customHeight="1">
      <c r="A46" s="13" t="s">
        <v>117</v>
      </c>
      <c r="B46" s="14" t="s">
        <v>74</v>
      </c>
      <c r="C46" s="10">
        <v>132190.29999999999</v>
      </c>
      <c r="D46" s="10"/>
      <c r="E46" s="16">
        <f t="shared" si="1"/>
        <v>132190.29999999999</v>
      </c>
    </row>
    <row r="47" spans="1:5" ht="46.9" customHeight="1">
      <c r="A47" s="13" t="s">
        <v>193</v>
      </c>
      <c r="B47" s="14" t="s">
        <v>194</v>
      </c>
      <c r="C47" s="10"/>
      <c r="D47" s="10">
        <v>34953.699999999997</v>
      </c>
      <c r="E47" s="16">
        <f t="shared" si="1"/>
        <v>34953.699999999997</v>
      </c>
    </row>
    <row r="48" spans="1:5" ht="56.25" customHeight="1">
      <c r="A48" s="13" t="s">
        <v>118</v>
      </c>
      <c r="B48" s="14" t="s">
        <v>75</v>
      </c>
      <c r="C48" s="16">
        <v>880769</v>
      </c>
      <c r="D48" s="16"/>
      <c r="E48" s="16">
        <f t="shared" si="1"/>
        <v>880769</v>
      </c>
    </row>
    <row r="49" spans="1:5" ht="61.9" customHeight="1">
      <c r="A49" s="13" t="s">
        <v>123</v>
      </c>
      <c r="B49" s="14" t="s">
        <v>122</v>
      </c>
      <c r="C49" s="16">
        <f>SUM(C50:C51)</f>
        <v>109507.59999999999</v>
      </c>
      <c r="D49" s="16">
        <f>SUM(D50:D51)</f>
        <v>11647.1</v>
      </c>
      <c r="E49" s="16">
        <f t="shared" si="1"/>
        <v>121154.7</v>
      </c>
    </row>
    <row r="50" spans="1:5" ht="81.75" customHeight="1">
      <c r="A50" s="13" t="s">
        <v>129</v>
      </c>
      <c r="B50" s="14" t="s">
        <v>105</v>
      </c>
      <c r="C50" s="16">
        <v>29711</v>
      </c>
      <c r="D50" s="16"/>
      <c r="E50" s="16">
        <f t="shared" si="1"/>
        <v>29711</v>
      </c>
    </row>
    <row r="51" spans="1:5" ht="30.6" customHeight="1">
      <c r="A51" s="13" t="s">
        <v>130</v>
      </c>
      <c r="B51" s="14" t="s">
        <v>76</v>
      </c>
      <c r="C51" s="16">
        <f>SUM(C52:C63)</f>
        <v>79796.599999999991</v>
      </c>
      <c r="D51" s="16">
        <f t="shared" ref="D51:E51" si="2">SUM(D52:D63)</f>
        <v>11647.1</v>
      </c>
      <c r="E51" s="16">
        <f t="shared" si="2"/>
        <v>91443.700000000012</v>
      </c>
    </row>
    <row r="52" spans="1:5" ht="41.25" customHeight="1">
      <c r="A52" s="13" t="s">
        <v>131</v>
      </c>
      <c r="B52" s="14" t="s">
        <v>77</v>
      </c>
      <c r="C52" s="16">
        <v>22.5</v>
      </c>
      <c r="D52" s="16"/>
      <c r="E52" s="16">
        <f t="shared" si="1"/>
        <v>22.5</v>
      </c>
    </row>
    <row r="53" spans="1:5" ht="31.9" customHeight="1">
      <c r="A53" s="13" t="s">
        <v>132</v>
      </c>
      <c r="B53" s="14" t="s">
        <v>78</v>
      </c>
      <c r="C53" s="16">
        <v>9507.7999999999993</v>
      </c>
      <c r="D53" s="16"/>
      <c r="E53" s="16">
        <f t="shared" si="1"/>
        <v>9507.7999999999993</v>
      </c>
    </row>
    <row r="54" spans="1:5" ht="132.6" customHeight="1">
      <c r="A54" s="22" t="s">
        <v>133</v>
      </c>
      <c r="B54" s="20" t="s">
        <v>112</v>
      </c>
      <c r="C54" s="21">
        <v>23639.1</v>
      </c>
      <c r="D54" s="10"/>
      <c r="E54" s="16">
        <f t="shared" si="1"/>
        <v>23639.1</v>
      </c>
    </row>
    <row r="55" spans="1:5" ht="108.75" customHeight="1">
      <c r="A55" s="13" t="s">
        <v>134</v>
      </c>
      <c r="B55" s="14" t="s">
        <v>114</v>
      </c>
      <c r="C55" s="16">
        <v>15838.9</v>
      </c>
      <c r="D55" s="16"/>
      <c r="E55" s="16">
        <f t="shared" si="1"/>
        <v>15838.9</v>
      </c>
    </row>
    <row r="56" spans="1:5" ht="74.25" customHeight="1">
      <c r="A56" s="13" t="s">
        <v>135</v>
      </c>
      <c r="B56" s="14" t="s">
        <v>106</v>
      </c>
      <c r="C56" s="10">
        <v>7452.3</v>
      </c>
      <c r="D56" s="10"/>
      <c r="E56" s="16">
        <f t="shared" si="1"/>
        <v>7452.3</v>
      </c>
    </row>
    <row r="57" spans="1:5" ht="146.44999999999999" customHeight="1">
      <c r="A57" s="13" t="s">
        <v>136</v>
      </c>
      <c r="B57" s="14" t="s">
        <v>113</v>
      </c>
      <c r="C57" s="10">
        <v>3357.6</v>
      </c>
      <c r="D57" s="10"/>
      <c r="E57" s="16">
        <f t="shared" si="1"/>
        <v>3357.6</v>
      </c>
    </row>
    <row r="58" spans="1:5" ht="204" customHeight="1">
      <c r="A58" s="13" t="s">
        <v>137</v>
      </c>
      <c r="B58" s="14" t="s">
        <v>107</v>
      </c>
      <c r="C58" s="16">
        <v>10384.700000000001</v>
      </c>
      <c r="D58" s="16"/>
      <c r="E58" s="16">
        <f t="shared" si="1"/>
        <v>10384.700000000001</v>
      </c>
    </row>
    <row r="59" spans="1:5" ht="41.45" customHeight="1">
      <c r="A59" s="13" t="s">
        <v>138</v>
      </c>
      <c r="B59" s="14" t="s">
        <v>79</v>
      </c>
      <c r="C59" s="10">
        <v>2224.6</v>
      </c>
      <c r="D59" s="10"/>
      <c r="E59" s="16">
        <f t="shared" si="1"/>
        <v>2224.6</v>
      </c>
    </row>
    <row r="60" spans="1:5" ht="49.15" customHeight="1">
      <c r="A60" s="13" t="s">
        <v>139</v>
      </c>
      <c r="B60" s="14" t="s">
        <v>80</v>
      </c>
      <c r="C60" s="16">
        <v>6500.7</v>
      </c>
      <c r="D60" s="16">
        <v>-0.6</v>
      </c>
      <c r="E60" s="16">
        <f t="shared" si="1"/>
        <v>6500.0999999999995</v>
      </c>
    </row>
    <row r="61" spans="1:5" ht="51.75" customHeight="1">
      <c r="A61" s="13" t="s">
        <v>140</v>
      </c>
      <c r="B61" s="14" t="s">
        <v>80</v>
      </c>
      <c r="C61" s="21">
        <v>868.4</v>
      </c>
      <c r="D61" s="16">
        <v>0.6</v>
      </c>
      <c r="E61" s="16">
        <f t="shared" si="1"/>
        <v>869</v>
      </c>
    </row>
    <row r="62" spans="1:5" ht="72.75" customHeight="1">
      <c r="A62" s="26" t="s">
        <v>174</v>
      </c>
      <c r="B62" s="27" t="s">
        <v>171</v>
      </c>
      <c r="C62" s="21"/>
      <c r="D62" s="16">
        <v>10527.07</v>
      </c>
      <c r="E62" s="16">
        <f t="shared" si="1"/>
        <v>10527.07</v>
      </c>
    </row>
    <row r="63" spans="1:5" ht="78" customHeight="1">
      <c r="A63" s="26" t="s">
        <v>175</v>
      </c>
      <c r="B63" s="27" t="s">
        <v>171</v>
      </c>
      <c r="C63" s="21"/>
      <c r="D63" s="16">
        <v>1120.03</v>
      </c>
      <c r="E63" s="16">
        <f t="shared" si="1"/>
        <v>1120.03</v>
      </c>
    </row>
    <row r="64" spans="1:5" ht="52.15" customHeight="1">
      <c r="A64" s="13" t="s">
        <v>124</v>
      </c>
      <c r="B64" s="14" t="s">
        <v>81</v>
      </c>
      <c r="C64" s="10">
        <f>C65+C95+C92+C96+C97</f>
        <v>1023875.8</v>
      </c>
      <c r="D64" s="10">
        <f>D65+D95+D92+D96+D97</f>
        <v>-17854.600000000006</v>
      </c>
      <c r="E64" s="10">
        <f t="shared" ref="E64" si="3">E65+E95+E92+E96+E97</f>
        <v>1006021.2000000001</v>
      </c>
    </row>
    <row r="65" spans="1:5" ht="64.150000000000006" customHeight="1">
      <c r="A65" s="13" t="s">
        <v>141</v>
      </c>
      <c r="B65" s="15" t="s">
        <v>82</v>
      </c>
      <c r="C65" s="16">
        <f>SUM(C66:C91)</f>
        <v>1014781</v>
      </c>
      <c r="D65" s="16">
        <f>SUM(D66:D91)</f>
        <v>-46893.600000000006</v>
      </c>
      <c r="E65" s="16">
        <f t="shared" ref="E65" si="4">SUM(E66:E91)</f>
        <v>967887.4</v>
      </c>
    </row>
    <row r="66" spans="1:5" ht="124.9" customHeight="1">
      <c r="A66" s="13" t="s">
        <v>142</v>
      </c>
      <c r="B66" s="14" t="s">
        <v>83</v>
      </c>
      <c r="C66" s="10">
        <v>521682.1</v>
      </c>
      <c r="D66" s="10"/>
      <c r="E66" s="16">
        <f t="shared" si="1"/>
        <v>521682.1</v>
      </c>
    </row>
    <row r="67" spans="1:5" ht="82.15" customHeight="1">
      <c r="A67" s="13" t="s">
        <v>143</v>
      </c>
      <c r="B67" s="14" t="s">
        <v>109</v>
      </c>
      <c r="C67" s="16">
        <v>405655.5</v>
      </c>
      <c r="D67" s="16"/>
      <c r="E67" s="16">
        <f t="shared" si="1"/>
        <v>405655.5</v>
      </c>
    </row>
    <row r="68" spans="1:5" ht="79.900000000000006" customHeight="1">
      <c r="A68" s="13" t="s">
        <v>144</v>
      </c>
      <c r="B68" s="14" t="s">
        <v>115</v>
      </c>
      <c r="C68" s="16">
        <v>2946.6</v>
      </c>
      <c r="D68" s="16"/>
      <c r="E68" s="16">
        <f t="shared" si="1"/>
        <v>2946.6</v>
      </c>
    </row>
    <row r="69" spans="1:5" ht="76.5" customHeight="1">
      <c r="A69" s="13" t="s">
        <v>145</v>
      </c>
      <c r="B69" s="14" t="s">
        <v>84</v>
      </c>
      <c r="C69" s="16">
        <v>46.9</v>
      </c>
      <c r="D69" s="16"/>
      <c r="E69" s="16">
        <f t="shared" si="1"/>
        <v>46.9</v>
      </c>
    </row>
    <row r="70" spans="1:5" ht="75" customHeight="1">
      <c r="A70" s="13" t="s">
        <v>146</v>
      </c>
      <c r="B70" s="14" t="s">
        <v>85</v>
      </c>
      <c r="C70" s="16">
        <v>93.8</v>
      </c>
      <c r="D70" s="16">
        <v>24.2</v>
      </c>
      <c r="E70" s="16">
        <f t="shared" si="1"/>
        <v>118</v>
      </c>
    </row>
    <row r="71" spans="1:5" ht="81.75" customHeight="1">
      <c r="A71" s="13" t="s">
        <v>147</v>
      </c>
      <c r="B71" s="14" t="s">
        <v>85</v>
      </c>
      <c r="C71" s="16">
        <v>821.2</v>
      </c>
      <c r="D71" s="16">
        <v>-24.2</v>
      </c>
      <c r="E71" s="16">
        <f t="shared" si="1"/>
        <v>797</v>
      </c>
    </row>
    <row r="72" spans="1:5" ht="67.5" customHeight="1">
      <c r="A72" s="13" t="s">
        <v>148</v>
      </c>
      <c r="B72" s="14" t="s">
        <v>86</v>
      </c>
      <c r="C72" s="16">
        <v>1115</v>
      </c>
      <c r="D72" s="16"/>
      <c r="E72" s="16">
        <f t="shared" si="1"/>
        <v>1115</v>
      </c>
    </row>
    <row r="73" spans="1:5" ht="112.9" customHeight="1">
      <c r="A73" s="13" t="s">
        <v>149</v>
      </c>
      <c r="B73" s="14" t="s">
        <v>87</v>
      </c>
      <c r="C73" s="16">
        <v>19</v>
      </c>
      <c r="D73" s="16"/>
      <c r="E73" s="16">
        <f t="shared" si="1"/>
        <v>19</v>
      </c>
    </row>
    <row r="74" spans="1:5" ht="93.75" customHeight="1">
      <c r="A74" s="13" t="s">
        <v>150</v>
      </c>
      <c r="B74" s="14" t="s">
        <v>88</v>
      </c>
      <c r="C74" s="16">
        <v>0.6</v>
      </c>
      <c r="D74" s="16"/>
      <c r="E74" s="16">
        <f t="shared" si="1"/>
        <v>0.6</v>
      </c>
    </row>
    <row r="75" spans="1:5" ht="78.599999999999994" customHeight="1">
      <c r="A75" s="13" t="s">
        <v>151</v>
      </c>
      <c r="B75" s="14" t="s">
        <v>89</v>
      </c>
      <c r="C75" s="16">
        <v>73</v>
      </c>
      <c r="D75" s="16"/>
      <c r="E75" s="16">
        <f t="shared" si="1"/>
        <v>73</v>
      </c>
    </row>
    <row r="76" spans="1:5" ht="63" customHeight="1">
      <c r="A76" s="13" t="s">
        <v>152</v>
      </c>
      <c r="B76" s="14" t="s">
        <v>90</v>
      </c>
      <c r="C76" s="16">
        <v>5175</v>
      </c>
      <c r="D76" s="16">
        <v>-270</v>
      </c>
      <c r="E76" s="16">
        <f t="shared" si="1"/>
        <v>4905</v>
      </c>
    </row>
    <row r="77" spans="1:5" ht="70.5" customHeight="1">
      <c r="A77" s="13" t="s">
        <v>172</v>
      </c>
      <c r="B77" s="14" t="s">
        <v>173</v>
      </c>
      <c r="C77" s="16"/>
      <c r="D77" s="16">
        <v>270</v>
      </c>
      <c r="E77" s="16">
        <f t="shared" si="1"/>
        <v>270</v>
      </c>
    </row>
    <row r="78" spans="1:5" ht="108" customHeight="1">
      <c r="A78" s="13" t="s">
        <v>153</v>
      </c>
      <c r="B78" s="14" t="s">
        <v>91</v>
      </c>
      <c r="C78" s="16">
        <v>18370.8</v>
      </c>
      <c r="D78" s="16">
        <v>-18370.8</v>
      </c>
      <c r="E78" s="16">
        <f t="shared" si="1"/>
        <v>0</v>
      </c>
    </row>
    <row r="79" spans="1:5" ht="79.5" customHeight="1">
      <c r="A79" s="13" t="s">
        <v>154</v>
      </c>
      <c r="B79" s="15" t="s">
        <v>92</v>
      </c>
      <c r="C79" s="10">
        <v>6988.6</v>
      </c>
      <c r="D79" s="10">
        <v>-6988.6</v>
      </c>
      <c r="E79" s="16">
        <f t="shared" si="1"/>
        <v>0</v>
      </c>
    </row>
    <row r="80" spans="1:5" ht="78" customHeight="1">
      <c r="A80" s="13" t="s">
        <v>155</v>
      </c>
      <c r="B80" s="14" t="s">
        <v>93</v>
      </c>
      <c r="C80" s="10">
        <v>66</v>
      </c>
      <c r="D80" s="10"/>
      <c r="E80" s="16">
        <f t="shared" si="1"/>
        <v>66</v>
      </c>
    </row>
    <row r="81" spans="1:5" ht="83.45" customHeight="1">
      <c r="A81" s="13" t="s">
        <v>156</v>
      </c>
      <c r="B81" s="14" t="s">
        <v>94</v>
      </c>
      <c r="C81" s="10">
        <v>216</v>
      </c>
      <c r="D81" s="10"/>
      <c r="E81" s="16">
        <f t="shared" si="1"/>
        <v>216</v>
      </c>
    </row>
    <row r="82" spans="1:5" ht="110.25" customHeight="1">
      <c r="A82" s="13" t="s">
        <v>157</v>
      </c>
      <c r="B82" s="14" t="s">
        <v>95</v>
      </c>
      <c r="C82" s="10">
        <v>1.9</v>
      </c>
      <c r="D82" s="10"/>
      <c r="E82" s="16">
        <f t="shared" si="1"/>
        <v>1.9</v>
      </c>
    </row>
    <row r="83" spans="1:5" ht="107.25" customHeight="1">
      <c r="A83" s="13" t="s">
        <v>176</v>
      </c>
      <c r="B83" s="14" t="s">
        <v>177</v>
      </c>
      <c r="C83" s="10"/>
      <c r="D83" s="10">
        <v>4.3</v>
      </c>
      <c r="E83" s="16">
        <f t="shared" si="1"/>
        <v>4.3</v>
      </c>
    </row>
    <row r="84" spans="1:5" ht="169.5" customHeight="1">
      <c r="A84" s="13" t="s">
        <v>158</v>
      </c>
      <c r="B84" s="14" t="s">
        <v>108</v>
      </c>
      <c r="C84" s="10">
        <v>1060</v>
      </c>
      <c r="D84" s="10">
        <v>-48.9</v>
      </c>
      <c r="E84" s="16">
        <f t="shared" si="1"/>
        <v>1011.1</v>
      </c>
    </row>
    <row r="85" spans="1:5" ht="76.5" customHeight="1">
      <c r="A85" s="13" t="s">
        <v>159</v>
      </c>
      <c r="B85" s="14" t="s">
        <v>96</v>
      </c>
      <c r="C85" s="16">
        <v>1.9</v>
      </c>
      <c r="D85" s="16"/>
      <c r="E85" s="16">
        <f t="shared" si="1"/>
        <v>1.9</v>
      </c>
    </row>
    <row r="86" spans="1:5" ht="60" customHeight="1">
      <c r="A86" s="13" t="s">
        <v>160</v>
      </c>
      <c r="B86" s="14" t="s">
        <v>111</v>
      </c>
      <c r="C86" s="16">
        <v>498.5</v>
      </c>
      <c r="D86" s="16"/>
      <c r="E86" s="16">
        <f t="shared" si="1"/>
        <v>498.5</v>
      </c>
    </row>
    <row r="87" spans="1:5" ht="69" customHeight="1">
      <c r="A87" s="13" t="s">
        <v>161</v>
      </c>
      <c r="B87" s="14" t="s">
        <v>111</v>
      </c>
      <c r="C87" s="21">
        <v>498.5</v>
      </c>
      <c r="D87" s="16"/>
      <c r="E87" s="16">
        <f t="shared" si="1"/>
        <v>498.5</v>
      </c>
    </row>
    <row r="88" spans="1:5" ht="96.6" customHeight="1">
      <c r="A88" s="13" t="s">
        <v>166</v>
      </c>
      <c r="B88" s="14" t="s">
        <v>165</v>
      </c>
      <c r="C88" s="16">
        <v>21489.599999999999</v>
      </c>
      <c r="D88" s="16">
        <v>-21489.599999999999</v>
      </c>
      <c r="E88" s="16">
        <f t="shared" si="1"/>
        <v>0</v>
      </c>
    </row>
    <row r="89" spans="1:5" ht="164.25" customHeight="1">
      <c r="A89" s="13" t="s">
        <v>162</v>
      </c>
      <c r="B89" s="14" t="s">
        <v>97</v>
      </c>
      <c r="C89" s="16">
        <v>608.70000000000005</v>
      </c>
      <c r="D89" s="16"/>
      <c r="E89" s="16">
        <f t="shared" si="1"/>
        <v>608.70000000000005</v>
      </c>
    </row>
    <row r="90" spans="1:5" ht="204" customHeight="1">
      <c r="A90" s="13" t="s">
        <v>163</v>
      </c>
      <c r="B90" s="14" t="s">
        <v>98</v>
      </c>
      <c r="C90" s="10">
        <v>26921.5</v>
      </c>
      <c r="D90" s="10"/>
      <c r="E90" s="16">
        <f t="shared" si="1"/>
        <v>26921.5</v>
      </c>
    </row>
    <row r="91" spans="1:5" ht="42" customHeight="1">
      <c r="A91" s="13" t="s">
        <v>164</v>
      </c>
      <c r="B91" s="14" t="s">
        <v>110</v>
      </c>
      <c r="C91" s="16">
        <v>430.3</v>
      </c>
      <c r="D91" s="16"/>
      <c r="E91" s="16">
        <f t="shared" si="1"/>
        <v>430.3</v>
      </c>
    </row>
    <row r="92" spans="1:5" ht="64.900000000000006" customHeight="1">
      <c r="A92" s="13" t="s">
        <v>180</v>
      </c>
      <c r="B92" s="15" t="s">
        <v>183</v>
      </c>
      <c r="C92" s="16">
        <f>SUM(C93:C94)</f>
        <v>0</v>
      </c>
      <c r="D92" s="16">
        <f t="shared" ref="D92:E92" si="5">SUM(D93:D94)</f>
        <v>25359.4</v>
      </c>
      <c r="E92" s="16">
        <f t="shared" si="5"/>
        <v>25359.4</v>
      </c>
    </row>
    <row r="93" spans="1:5" ht="131.44999999999999" customHeight="1">
      <c r="A93" s="13" t="s">
        <v>178</v>
      </c>
      <c r="B93" s="27" t="s">
        <v>182</v>
      </c>
      <c r="C93" s="16"/>
      <c r="D93" s="16">
        <v>18370.8</v>
      </c>
      <c r="E93" s="16">
        <f t="shared" si="1"/>
        <v>18370.8</v>
      </c>
    </row>
    <row r="94" spans="1:5" ht="74.25" customHeight="1">
      <c r="A94" s="13" t="s">
        <v>179</v>
      </c>
      <c r="B94" s="27" t="s">
        <v>181</v>
      </c>
      <c r="C94" s="16"/>
      <c r="D94" s="16">
        <v>6988.6</v>
      </c>
      <c r="E94" s="16">
        <f t="shared" si="1"/>
        <v>6988.6</v>
      </c>
    </row>
    <row r="95" spans="1:5" ht="82.5" customHeight="1">
      <c r="A95" s="13" t="s">
        <v>119</v>
      </c>
      <c r="B95" s="14" t="s">
        <v>99</v>
      </c>
      <c r="C95" s="10">
        <v>9094.7999999999993</v>
      </c>
      <c r="D95" s="10"/>
      <c r="E95" s="16">
        <f t="shared" si="1"/>
        <v>9094.7999999999993</v>
      </c>
    </row>
    <row r="96" spans="1:5" ht="71.25" customHeight="1">
      <c r="A96" s="28" t="s">
        <v>186</v>
      </c>
      <c r="B96" s="27" t="s">
        <v>184</v>
      </c>
      <c r="C96" s="10"/>
      <c r="D96" s="10">
        <v>1815</v>
      </c>
      <c r="E96" s="16">
        <f t="shared" si="1"/>
        <v>1815</v>
      </c>
    </row>
    <row r="97" spans="1:5" ht="63" customHeight="1">
      <c r="A97" s="28" t="s">
        <v>187</v>
      </c>
      <c r="B97" s="27" t="s">
        <v>185</v>
      </c>
      <c r="C97" s="10"/>
      <c r="D97" s="10">
        <v>1864.6</v>
      </c>
      <c r="E97" s="16">
        <f t="shared" si="1"/>
        <v>1864.6</v>
      </c>
    </row>
    <row r="98" spans="1:5" ht="27.75" customHeight="1">
      <c r="A98" s="13" t="s">
        <v>125</v>
      </c>
      <c r="B98" s="14" t="s">
        <v>100</v>
      </c>
      <c r="C98" s="16">
        <f>SUM(C99:C105)</f>
        <v>3986.9</v>
      </c>
      <c r="D98" s="16">
        <f>SUM(D99:D105)</f>
        <v>32804</v>
      </c>
      <c r="E98" s="16">
        <f t="shared" ref="E98" si="6">SUM(E99:E105)</f>
        <v>36790.900000000009</v>
      </c>
    </row>
    <row r="99" spans="1:5" ht="81" customHeight="1">
      <c r="A99" s="13" t="s">
        <v>126</v>
      </c>
      <c r="B99" s="14" t="s">
        <v>101</v>
      </c>
      <c r="C99" s="16">
        <v>1944.9</v>
      </c>
      <c r="D99" s="16"/>
      <c r="E99" s="16">
        <f t="shared" si="1"/>
        <v>1944.9</v>
      </c>
    </row>
    <row r="100" spans="1:5" ht="200.25" customHeight="1">
      <c r="A100" s="13" t="s">
        <v>127</v>
      </c>
      <c r="B100" s="15" t="s">
        <v>102</v>
      </c>
      <c r="C100" s="16">
        <v>1010</v>
      </c>
      <c r="D100" s="16"/>
      <c r="E100" s="16">
        <f t="shared" ref="E100:E105" si="7">C100+D100</f>
        <v>1010</v>
      </c>
    </row>
    <row r="101" spans="1:5" ht="62.25" customHeight="1">
      <c r="A101" s="13" t="s">
        <v>191</v>
      </c>
      <c r="B101" s="15" t="s">
        <v>192</v>
      </c>
      <c r="C101" s="16"/>
      <c r="D101" s="16">
        <v>29433.7</v>
      </c>
      <c r="E101" s="16">
        <f t="shared" si="7"/>
        <v>29433.7</v>
      </c>
    </row>
    <row r="102" spans="1:5" ht="59.25" customHeight="1">
      <c r="A102" s="13" t="s">
        <v>128</v>
      </c>
      <c r="B102" s="15" t="s">
        <v>103</v>
      </c>
      <c r="C102" s="16">
        <v>1032</v>
      </c>
      <c r="D102" s="16"/>
      <c r="E102" s="16">
        <f t="shared" si="7"/>
        <v>1032</v>
      </c>
    </row>
    <row r="103" spans="1:5" ht="47.25" customHeight="1">
      <c r="A103" s="28" t="s">
        <v>204</v>
      </c>
      <c r="B103" s="27" t="s">
        <v>188</v>
      </c>
      <c r="C103" s="16"/>
      <c r="D103" s="16">
        <v>609.29999999999995</v>
      </c>
      <c r="E103" s="16">
        <f t="shared" si="7"/>
        <v>609.29999999999995</v>
      </c>
    </row>
    <row r="104" spans="1:5" ht="69" customHeight="1">
      <c r="A104" s="28" t="s">
        <v>205</v>
      </c>
      <c r="B104" s="27" t="s">
        <v>189</v>
      </c>
      <c r="C104" s="16"/>
      <c r="D104" s="16">
        <v>104</v>
      </c>
      <c r="E104" s="16">
        <f t="shared" si="7"/>
        <v>104</v>
      </c>
    </row>
    <row r="105" spans="1:5" ht="42.75" customHeight="1">
      <c r="A105" s="28" t="s">
        <v>206</v>
      </c>
      <c r="B105" s="27" t="s">
        <v>190</v>
      </c>
      <c r="C105" s="16"/>
      <c r="D105" s="16">
        <v>2657</v>
      </c>
      <c r="E105" s="16">
        <f t="shared" si="7"/>
        <v>2657</v>
      </c>
    </row>
    <row r="106" spans="1:5" ht="42.75" customHeight="1">
      <c r="A106" s="13" t="s">
        <v>196</v>
      </c>
      <c r="B106" s="15" t="s">
        <v>197</v>
      </c>
      <c r="C106" s="16"/>
      <c r="D106" s="16">
        <f>SUM(D107:D111)</f>
        <v>-10450.730000000001</v>
      </c>
      <c r="E106" s="16">
        <f>SUM(E107:E111)</f>
        <v>-10450.730000000001</v>
      </c>
    </row>
    <row r="107" spans="1:5" ht="61.9" customHeight="1">
      <c r="A107" s="13" t="s">
        <v>199</v>
      </c>
      <c r="B107" s="15" t="s">
        <v>198</v>
      </c>
      <c r="C107" s="16"/>
      <c r="D107" s="16">
        <v>-121.06</v>
      </c>
      <c r="E107" s="16">
        <f>C107+D107</f>
        <v>-121.06</v>
      </c>
    </row>
    <row r="108" spans="1:5" ht="58.9" customHeight="1">
      <c r="A108" s="13" t="s">
        <v>200</v>
      </c>
      <c r="B108" s="15" t="s">
        <v>198</v>
      </c>
      <c r="C108" s="16"/>
      <c r="D108" s="16">
        <v>-4138.21</v>
      </c>
      <c r="E108" s="16">
        <f>C108+D108</f>
        <v>-4138.21</v>
      </c>
    </row>
    <row r="109" spans="1:5" ht="57" customHeight="1">
      <c r="A109" s="13" t="s">
        <v>201</v>
      </c>
      <c r="B109" s="15" t="s">
        <v>198</v>
      </c>
      <c r="C109" s="16"/>
      <c r="D109" s="16">
        <v>-5772.38</v>
      </c>
      <c r="E109" s="16">
        <f>C109+D109</f>
        <v>-5772.38</v>
      </c>
    </row>
    <row r="110" spans="1:5" ht="57.6" customHeight="1">
      <c r="A110" s="13" t="s">
        <v>202</v>
      </c>
      <c r="B110" s="15" t="s">
        <v>198</v>
      </c>
      <c r="C110" s="16"/>
      <c r="D110" s="16">
        <v>-418.76</v>
      </c>
      <c r="E110" s="16">
        <f>C110+D110</f>
        <v>-418.76</v>
      </c>
    </row>
    <row r="111" spans="1:5" ht="55.9" customHeight="1">
      <c r="A111" s="13" t="s">
        <v>203</v>
      </c>
      <c r="B111" s="15" t="s">
        <v>198</v>
      </c>
      <c r="C111" s="16"/>
      <c r="D111" s="16">
        <v>-0.32</v>
      </c>
      <c r="E111" s="16">
        <f>C111+D111</f>
        <v>-0.32</v>
      </c>
    </row>
    <row r="112" spans="1:5" s="18" customFormat="1" ht="32.450000000000003" customHeight="1">
      <c r="A112" s="31" t="s">
        <v>104</v>
      </c>
      <c r="B112" s="31"/>
      <c r="C112" s="16">
        <f>C8+C42</f>
        <v>3378186.08</v>
      </c>
      <c r="D112" s="16">
        <f>D8+D42</f>
        <v>51099.469999999987</v>
      </c>
      <c r="E112" s="16">
        <f>E8+E42</f>
        <v>3429285.5500000003</v>
      </c>
    </row>
    <row r="113" spans="1:5" s="18" customFormat="1" ht="27.6" customHeight="1">
      <c r="A113" s="29"/>
      <c r="B113" s="29"/>
      <c r="C113" s="30"/>
      <c r="D113" s="30"/>
      <c r="E113" s="30"/>
    </row>
    <row r="114" spans="1:5" s="18" customFormat="1" ht="27.6" customHeight="1">
      <c r="A114" s="29"/>
      <c r="B114" s="29"/>
      <c r="C114" s="30"/>
      <c r="D114" s="30"/>
      <c r="E114" s="30"/>
    </row>
    <row r="115" spans="1:5" s="18" customFormat="1" ht="27.6" customHeight="1">
      <c r="A115" s="29"/>
      <c r="B115" s="29"/>
      <c r="C115" s="30"/>
      <c r="D115" s="30"/>
      <c r="E115" s="30"/>
    </row>
    <row r="116" spans="1:5" s="18" customFormat="1" ht="27.6" customHeight="1">
      <c r="A116" s="29"/>
      <c r="B116" s="29"/>
      <c r="C116" s="30"/>
      <c r="D116" s="30"/>
      <c r="E116" s="30"/>
    </row>
    <row r="117" spans="1:5" s="18" customFormat="1" ht="27.6" customHeight="1">
      <c r="A117" s="29"/>
      <c r="B117" s="29"/>
      <c r="C117" s="30"/>
      <c r="D117" s="30"/>
      <c r="E117" s="30"/>
    </row>
    <row r="118" spans="1:5" s="18" customFormat="1" ht="27.6" customHeight="1">
      <c r="A118" s="29"/>
      <c r="B118" s="29"/>
      <c r="C118" s="30"/>
      <c r="D118" s="30"/>
      <c r="E118" s="30"/>
    </row>
    <row r="119" spans="1:5" s="18" customFormat="1" ht="27.6" customHeight="1">
      <c r="A119" s="29"/>
      <c r="B119" s="29"/>
      <c r="C119" s="30"/>
      <c r="D119" s="30"/>
      <c r="E119" s="30"/>
    </row>
    <row r="120" spans="1:5" s="18" customFormat="1" ht="27.6" customHeight="1">
      <c r="A120" s="29"/>
      <c r="B120" s="29"/>
      <c r="C120" s="30"/>
      <c r="D120" s="30"/>
      <c r="E120" s="30"/>
    </row>
    <row r="121" spans="1:5" s="18" customFormat="1" ht="27.6" customHeight="1">
      <c r="A121" s="29"/>
      <c r="B121" s="29"/>
      <c r="C121" s="30"/>
      <c r="D121" s="30"/>
      <c r="E121" s="30"/>
    </row>
    <row r="122" spans="1:5" s="18" customFormat="1" ht="27.6" customHeight="1">
      <c r="A122" s="29"/>
      <c r="B122" s="29"/>
      <c r="C122" s="30"/>
      <c r="D122" s="30"/>
      <c r="E122" s="30"/>
    </row>
    <row r="123" spans="1:5" s="18" customFormat="1" ht="27.6" customHeight="1">
      <c r="A123" s="29"/>
      <c r="B123" s="29"/>
      <c r="C123" s="30"/>
      <c r="D123" s="30"/>
      <c r="E123" s="30"/>
    </row>
    <row r="124" spans="1:5" s="18" customFormat="1" ht="27.6" customHeight="1">
      <c r="A124" s="29"/>
      <c r="B124" s="29"/>
      <c r="C124" s="30"/>
      <c r="D124" s="30"/>
      <c r="E124" s="30"/>
    </row>
    <row r="125" spans="1:5" s="18" customFormat="1" ht="27.6" customHeight="1">
      <c r="A125" s="29"/>
      <c r="B125" s="29"/>
      <c r="C125" s="30"/>
      <c r="D125" s="30"/>
      <c r="E125" s="30"/>
    </row>
    <row r="126" spans="1:5" s="18" customFormat="1" ht="27.6" customHeight="1">
      <c r="A126" s="29"/>
      <c r="B126" s="29"/>
      <c r="C126" s="30"/>
      <c r="D126" s="30"/>
      <c r="E126" s="30"/>
    </row>
    <row r="127" spans="1:5" s="18" customFormat="1" ht="27.6" customHeight="1">
      <c r="A127" s="29"/>
      <c r="B127" s="29"/>
      <c r="C127" s="30"/>
      <c r="D127" s="30"/>
      <c r="E127" s="30"/>
    </row>
    <row r="128" spans="1:5" s="18" customFormat="1" ht="27.6" customHeight="1">
      <c r="A128" s="29"/>
      <c r="B128" s="29"/>
      <c r="C128" s="30"/>
      <c r="D128" s="30"/>
      <c r="E128" s="30"/>
    </row>
    <row r="129" spans="1:5" s="18" customFormat="1" ht="27.6" customHeight="1">
      <c r="A129" s="29"/>
      <c r="B129" s="29"/>
      <c r="C129" s="30"/>
      <c r="D129" s="30"/>
      <c r="E129" s="30"/>
    </row>
    <row r="130" spans="1:5" s="18" customFormat="1" ht="27.6" customHeight="1">
      <c r="A130" s="29"/>
      <c r="B130" s="29"/>
      <c r="C130" s="30"/>
      <c r="D130" s="30"/>
      <c r="E130" s="30"/>
    </row>
    <row r="131" spans="1:5" s="18" customFormat="1" ht="27.6" customHeight="1">
      <c r="A131" s="29"/>
      <c r="B131" s="29"/>
      <c r="C131" s="30"/>
      <c r="D131" s="30"/>
      <c r="E131" s="30"/>
    </row>
    <row r="132" spans="1:5" s="18" customFormat="1" ht="27.6" customHeight="1">
      <c r="A132" s="29"/>
      <c r="B132" s="29"/>
      <c r="C132" s="30"/>
      <c r="D132" s="30"/>
      <c r="E132" s="30"/>
    </row>
    <row r="133" spans="1:5" s="18" customFormat="1" ht="27.6" customHeight="1">
      <c r="A133" s="29"/>
      <c r="B133" s="29"/>
      <c r="C133" s="30"/>
      <c r="D133" s="30"/>
      <c r="E133" s="30"/>
    </row>
    <row r="134" spans="1:5" s="18" customFormat="1" ht="27.6" customHeight="1">
      <c r="A134" s="1"/>
      <c r="B134" s="29"/>
      <c r="C134" s="30"/>
      <c r="D134" s="30"/>
      <c r="E134" s="30"/>
    </row>
    <row r="135" spans="1:5" s="18" customFormat="1" ht="27.6" customHeight="1">
      <c r="A135" s="1"/>
      <c r="B135" s="29"/>
      <c r="C135" s="30"/>
      <c r="D135" s="30"/>
      <c r="E135" s="30"/>
    </row>
    <row r="136" spans="1:5" s="18" customFormat="1" ht="27.6" customHeight="1">
      <c r="B136" s="29"/>
      <c r="C136" s="30"/>
      <c r="D136" s="30"/>
      <c r="E136" s="30"/>
    </row>
    <row r="137" spans="1:5" s="18" customFormat="1" ht="27.6" customHeight="1">
      <c r="A137" s="29"/>
      <c r="B137" s="29"/>
      <c r="C137" s="30"/>
      <c r="D137" s="30"/>
      <c r="E137" s="30"/>
    </row>
    <row r="138" spans="1:5" s="18" customFormat="1" ht="27.6" customHeight="1">
      <c r="A138" s="29"/>
      <c r="B138" s="29"/>
      <c r="C138" s="30"/>
      <c r="D138" s="30"/>
      <c r="E138" s="30"/>
    </row>
    <row r="139" spans="1:5" s="18" customFormat="1" ht="27.6" customHeight="1">
      <c r="A139" s="29"/>
      <c r="B139" s="29"/>
      <c r="C139" s="30"/>
      <c r="D139" s="30"/>
      <c r="E139" s="30"/>
    </row>
    <row r="140" spans="1:5" s="18" customFormat="1" ht="27.6" customHeight="1">
      <c r="A140" s="29"/>
      <c r="B140" s="29"/>
      <c r="C140" s="30"/>
      <c r="D140" s="30"/>
      <c r="E140" s="30"/>
    </row>
    <row r="141" spans="1:5" s="18" customFormat="1" ht="27.6" customHeight="1">
      <c r="A141" s="29"/>
      <c r="B141" s="29"/>
      <c r="C141" s="30"/>
      <c r="D141" s="30"/>
      <c r="E141" s="30"/>
    </row>
    <row r="142" spans="1:5" s="18" customFormat="1" ht="27.6" customHeight="1">
      <c r="A142" s="29"/>
      <c r="B142" s="29"/>
      <c r="C142" s="30"/>
      <c r="D142" s="30"/>
      <c r="E142" s="30"/>
    </row>
    <row r="143" spans="1:5" s="18" customFormat="1" ht="27.6" customHeight="1">
      <c r="A143" s="29"/>
      <c r="B143" s="29"/>
      <c r="C143" s="30"/>
      <c r="D143" s="30"/>
      <c r="E143" s="30"/>
    </row>
    <row r="144" spans="1:5" s="18" customFormat="1" ht="27.6" customHeight="1">
      <c r="A144" s="29"/>
      <c r="B144" s="29"/>
      <c r="C144" s="30"/>
      <c r="D144" s="30"/>
      <c r="E144" s="30"/>
    </row>
    <row r="145" spans="1:5" s="18" customFormat="1" ht="27.6" customHeight="1">
      <c r="A145" s="29"/>
      <c r="B145" s="29"/>
      <c r="C145" s="30"/>
      <c r="D145" s="30"/>
      <c r="E145" s="30"/>
    </row>
    <row r="147" spans="1:5">
      <c r="D147" s="23"/>
    </row>
    <row r="150" spans="1:5">
      <c r="A150" s="25"/>
    </row>
  </sheetData>
  <mergeCells count="6">
    <mergeCell ref="A112:B112"/>
    <mergeCell ref="C1:E1"/>
    <mergeCell ref="C2:E2"/>
    <mergeCell ref="C3:E3"/>
    <mergeCell ref="A4:E4"/>
    <mergeCell ref="C5:E5"/>
  </mergeCells>
  <pageMargins left="0.78740157480314965" right="0.39370078740157483" top="0.59055118110236227" bottom="0.59055118110236227" header="0.31496062992125984" footer="0"/>
  <pageSetup paperSize="9" scale="66" firstPageNumber="3" fitToHeight="8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2017</vt:lpstr>
      <vt:lpstr>'Доходы 2017'!Заголовки_для_печати</vt:lpstr>
      <vt:lpstr>'Доходы 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Orlova_n</cp:lastModifiedBy>
  <cp:lastPrinted>2017-01-23T01:45:54Z</cp:lastPrinted>
  <dcterms:created xsi:type="dcterms:W3CDTF">2016-10-25T08:49:12Z</dcterms:created>
  <dcterms:modified xsi:type="dcterms:W3CDTF">2017-02-03T02:43:39Z</dcterms:modified>
</cp:coreProperties>
</file>