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130" windowHeight="11445"/>
  </bookViews>
  <sheets>
    <sheet name="Доходы 2018-2019" sheetId="1" r:id="rId1"/>
  </sheets>
  <definedNames>
    <definedName name="Z_389D9002_B159_466B_9DF6_B698B38C0892_.wvu.PrintTitles" localSheetId="0" hidden="1">'Доходы 2018-2019'!$10:$10</definedName>
    <definedName name="Z_389D9002_B159_466B_9DF6_B698B38C0892_.wvu.Rows" localSheetId="0" hidden="1">'Доходы 2018-2019'!#REF!,'Доходы 2018-2019'!#REF!,'Доходы 2018-2019'!#REF!,'Доходы 2018-2019'!$44:$44,'Доходы 2018-2019'!#REF!,'Доходы 2018-2019'!#REF!</definedName>
    <definedName name="_xlnm.Print_Titles" localSheetId="0">'Доходы 2018-2019'!$10:$10</definedName>
    <definedName name="_xlnm.Print_Area" localSheetId="0">'Доходы 2018-2019'!$A$1:$H$107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/>
  <c r="E92"/>
  <c r="G94"/>
  <c r="F94"/>
  <c r="D94"/>
  <c r="C94"/>
  <c r="C64"/>
  <c r="C63" s="1"/>
  <c r="D64"/>
  <c r="D63" s="1"/>
  <c r="F64"/>
  <c r="F63" s="1"/>
  <c r="G64"/>
  <c r="G63" s="1"/>
  <c r="G53"/>
  <c r="F53"/>
  <c r="D53"/>
  <c r="G47"/>
  <c r="F47"/>
  <c r="D47"/>
  <c r="E99"/>
  <c r="E98"/>
  <c r="E97"/>
  <c r="E96"/>
  <c r="E95"/>
  <c r="E93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2"/>
  <c r="E61"/>
  <c r="E60"/>
  <c r="E59"/>
  <c r="E58"/>
  <c r="E57"/>
  <c r="E56"/>
  <c r="E55"/>
  <c r="E54"/>
  <c r="E52"/>
  <c r="E50"/>
  <c r="E49"/>
  <c r="E48"/>
  <c r="H99"/>
  <c r="H98"/>
  <c r="H97"/>
  <c r="H96"/>
  <c r="H95"/>
  <c r="H93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2"/>
  <c r="H61"/>
  <c r="H60"/>
  <c r="H59"/>
  <c r="H58"/>
  <c r="H57"/>
  <c r="H56"/>
  <c r="H55"/>
  <c r="H54"/>
  <c r="H52"/>
  <c r="H50"/>
  <c r="H49"/>
  <c r="H48"/>
  <c r="H44"/>
  <c r="H43"/>
  <c r="H42"/>
  <c r="H41"/>
  <c r="H39"/>
  <c r="G40"/>
  <c r="F40"/>
  <c r="D40"/>
  <c r="H38"/>
  <c r="H37" s="1"/>
  <c r="G37"/>
  <c r="F37"/>
  <c r="D37"/>
  <c r="H36"/>
  <c r="H35"/>
  <c r="H34"/>
  <c r="H33"/>
  <c r="H32"/>
  <c r="H30"/>
  <c r="H29"/>
  <c r="G31"/>
  <c r="F31"/>
  <c r="D31"/>
  <c r="D27"/>
  <c r="G27"/>
  <c r="H28"/>
  <c r="H26"/>
  <c r="H23"/>
  <c r="H22"/>
  <c r="H21"/>
  <c r="H19"/>
  <c r="H18"/>
  <c r="H17"/>
  <c r="H16"/>
  <c r="H14"/>
  <c r="H13"/>
  <c r="G20"/>
  <c r="F20"/>
  <c r="D20"/>
  <c r="G15"/>
  <c r="F15"/>
  <c r="D15"/>
  <c r="E44"/>
  <c r="E43"/>
  <c r="E42"/>
  <c r="E41"/>
  <c r="E39"/>
  <c r="E38"/>
  <c r="E37" s="1"/>
  <c r="E36"/>
  <c r="E35"/>
  <c r="E34"/>
  <c r="E33"/>
  <c r="E32"/>
  <c r="E30"/>
  <c r="E29"/>
  <c r="E28"/>
  <c r="E26"/>
  <c r="E23"/>
  <c r="E22"/>
  <c r="E21"/>
  <c r="E19"/>
  <c r="E18"/>
  <c r="E17"/>
  <c r="E16"/>
  <c r="E14"/>
  <c r="E13"/>
  <c r="H27" l="1"/>
  <c r="H20"/>
  <c r="G12"/>
  <c r="D12"/>
  <c r="H94"/>
  <c r="G25"/>
  <c r="G24" s="1"/>
  <c r="D46"/>
  <c r="D45" s="1"/>
  <c r="E31"/>
  <c r="E53"/>
  <c r="E40"/>
  <c r="H15"/>
  <c r="H31"/>
  <c r="E47"/>
  <c r="E15"/>
  <c r="E20"/>
  <c r="E27"/>
  <c r="E25" s="1"/>
  <c r="F12"/>
  <c r="D25"/>
  <c r="H40"/>
  <c r="H64"/>
  <c r="H63" s="1"/>
  <c r="H47"/>
  <c r="H53"/>
  <c r="E64"/>
  <c r="E63" s="1"/>
  <c r="E94"/>
  <c r="G46"/>
  <c r="G45" s="1"/>
  <c r="D24"/>
  <c r="D11" l="1"/>
  <c r="D100" s="1"/>
  <c r="H25"/>
  <c r="H24" s="1"/>
  <c r="H12"/>
  <c r="G11"/>
  <c r="G100" s="1"/>
  <c r="E12"/>
  <c r="E24"/>
  <c r="C31"/>
  <c r="H11" l="1"/>
  <c r="E11"/>
  <c r="F51"/>
  <c r="C53"/>
  <c r="C51" s="1"/>
  <c r="E51" s="1"/>
  <c r="E46" s="1"/>
  <c r="E45" s="1"/>
  <c r="C47"/>
  <c r="C40"/>
  <c r="C37"/>
  <c r="F27"/>
  <c r="F25" s="1"/>
  <c r="F24" s="1"/>
  <c r="F11" s="1"/>
  <c r="C27"/>
  <c r="C25" s="1"/>
  <c r="C20"/>
  <c r="C15"/>
  <c r="E100" l="1"/>
  <c r="H51"/>
  <c r="H46" s="1"/>
  <c r="H45" s="1"/>
  <c r="F46"/>
  <c r="F45" s="1"/>
  <c r="F100" s="1"/>
  <c r="C12"/>
  <c r="C24"/>
  <c r="C11" l="1"/>
  <c r="C46"/>
  <c r="C45" s="1"/>
  <c r="C100" l="1"/>
</calcChain>
</file>

<file path=xl/sharedStrings.xml><?xml version="1.0" encoding="utf-8"?>
<sst xmlns="http://schemas.openxmlformats.org/spreadsheetml/2006/main" count="188" uniqueCount="186">
  <si>
    <t>тыс.руб.</t>
  </si>
  <si>
    <t>НАЛОГОВЫЕ И НЕНАЛОГОВЫЕ  ДОХОДЫ</t>
  </si>
  <si>
    <t>НАЛОГОВЫЕ ДОХОДЫ</t>
  </si>
  <si>
    <t>000 1 01 02000 01 0000 110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</si>
  <si>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</si>
  <si>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</si>
  <si>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</si>
  <si>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</si>
  <si>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</si>
  <si>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</si>
  <si>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</si>
  <si>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</si>
  <si>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</si>
  <si>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</si>
  <si>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182 1 05 04010 02 0000 110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</si>
  <si>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</si>
  <si>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</si>
  <si>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</si>
  <si>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</si>
  <si>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</si>
  <si>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182 1 06 06000 00 0000 110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</si>
  <si>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</si>
  <si>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</si>
  <si>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</si>
  <si>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</si>
  <si>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</si>
  <si>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</si>
  <si>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</si>
  <si>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</si>
  <si>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</si>
  <si>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</si>
  <si>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</si>
  <si>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</si>
  <si>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</si>
  <si>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</si>
  <si>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</si>
  <si>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</si>
  <si>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</si>
  <si>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</si>
  <si>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</si>
  <si>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</si>
  <si>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</si>
  <si>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</si>
  <si>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</si>
  <si>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</si>
  <si>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</si>
  <si>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</si>
  <si>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</si>
  <si>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</si>
  <si>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</si>
  <si>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</si>
  <si>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</si>
  <si>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</si>
  <si>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</si>
  <si>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</si>
  <si>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</si>
  <si>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</si>
  <si>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</si>
  <si>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</si>
  <si>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</si>
  <si>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</si>
  <si>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</si>
  <si>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</si>
  <si>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</si>
  <si>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</si>
  <si>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</si>
  <si>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</si>
  <si>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</si>
  <si>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</si>
  <si>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Дотации на выравнивание бюджетной обеспеченности поселений из областного фонда финансовой поддержки поселений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</si>
  <si>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</si>
  <si>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и муниципальных образований (межбюджетные субсидии)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</si>
  <si>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</si>
  <si>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</si>
  <si>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</si>
  <si>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 в рамках государственной программы "Развитие молодежной политики, физической культуры и спорта в Томской области"</t>
  </si>
  <si>
    <t>Субсидии на обеспечение условий для развития физической культуры и массового спорта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</si>
  <si>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</si>
  <si>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</si>
  <si>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</si>
  <si>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</si>
  <si>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</si>
  <si>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</si>
  <si>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</si>
  <si>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</si>
  <si>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</si>
  <si>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</si>
  <si>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 xml:space="preserve">Субвенции на осуществление отдельных государственных полномочий по организации и осуществлению деятельности по опеке и попечительству  </t>
  </si>
  <si>
    <t>Субвенции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</si>
  <si>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Субвенции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</si>
  <si>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</si>
  <si>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</si>
  <si>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(предоставление субсидий на возмещение части процентной ставки по долгосрочным, среднесрочным и краткосрочным кредитам, взятым малыми формами хозяйствования) 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</si>
  <si>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учреждений, находящихся (находившихся) под опекой (попечительством) или в приемных семьях, и выпускников частных общеобразовательных учреждений, находящихся (находившихся) под опекой (попечительством), в приемных семьях</t>
  </si>
  <si>
    <t xml:space="preserve">Субвенция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</si>
  <si>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 xml:space="preserve">Субвенции бюджетам городских округов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</si>
  <si>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</si>
  <si>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 xml:space="preserve"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  </t>
  </si>
  <si>
    <t xml:space="preserve">Субвенции на осуществление переданных отдельных государственных полномочий по регистрации коллективных договоров </t>
  </si>
  <si>
    <t>Субвенции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</si>
  <si>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Иные межбюджетные трансферты</t>
  </si>
  <si>
    <t xml:space="preserve"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</si>
  <si>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</si>
  <si>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</si>
  <si>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ВСЕГО ДОХОДОВ ПО ЗАТО СЕВЕРСК</t>
  </si>
  <si>
    <t>ДОХОДЫ
бюджета ЗАТО Северск на плановый период 2018 и 2019 годов</t>
  </si>
  <si>
    <t>Прогноз
на 2018 год</t>
  </si>
  <si>
    <t>Прогноз
на 2019 год</t>
  </si>
  <si>
    <t>Субсидии на оплату труда руководителям и специалистам муниципальных учреждений культуры и искусства в части выплаты надбавок и доплат к тарифной ставке (должностному окладу)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</si>
  <si>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</si>
  <si>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t>Субсидиии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</t>
  </si>
  <si>
    <t xml:space="preserve">Субсидии 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 </t>
  </si>
  <si>
    <t xml:space="preserve">                                                                             от_________2016 №_______</t>
  </si>
  <si>
    <r>
      <rPr>
        <sz val="12"/>
        <color indexed="8"/>
        <rFont val="Times New Roman"/>
        <family val="1"/>
        <charset val="204"/>
      </rPr>
  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"Разв</t>
    </r>
    <r>
      <rPr>
        <sz val="12"/>
        <rFont val="Times New Roman"/>
        <family val="1"/>
        <charset val="204"/>
      </rPr>
      <t>итие культуры и туризма в Томской области"</t>
    </r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</si>
  <si>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</si>
  <si>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000 1 03 02000 01 0000 110</t>
  </si>
  <si>
    <t>000 2 02 10000 00 0000 151</t>
  </si>
  <si>
    <t>903 2 02 15001 04 0034 151</t>
  </si>
  <si>
    <t>903 2 02 15001 04 0035 151</t>
  </si>
  <si>
    <t>903 2 02 15010 04 0000 151</t>
  </si>
  <si>
    <t>000 2 02 20000 00 0000 151</t>
  </si>
  <si>
    <t>909 2 02 20077 04 0037 151</t>
  </si>
  <si>
    <t>000 2 02 29999 04 0000 151</t>
  </si>
  <si>
    <t>952 2 02 29999 04 0007 151</t>
  </si>
  <si>
    <t>904 2 02 29999 04 0011 151</t>
  </si>
  <si>
    <t xml:space="preserve">904 2 02 29999 04 0012 151
</t>
  </si>
  <si>
    <t>904 2 02 29999 04 0013 151</t>
  </si>
  <si>
    <t>904 2 02 29999 04 0018 151</t>
  </si>
  <si>
    <t>904 2 02 29999 04 0019 151</t>
  </si>
  <si>
    <t>907 2 02 29999 04 0033 151</t>
  </si>
  <si>
    <t>904 2 02 29999 04 0038 151</t>
  </si>
  <si>
    <t>000 2 02 29999 04 0042 151</t>
  </si>
  <si>
    <t>000 2 02 30000 00 0000 151</t>
  </si>
  <si>
    <t xml:space="preserve">Субвенции бюджетам бюджетной системы Российской Федерации </t>
  </si>
  <si>
    <t>000 2 02 30024 04 0000 151</t>
  </si>
  <si>
    <t>907 2 02 30024 04 0010 151</t>
  </si>
  <si>
    <t>907 2 02 30024 04 0015 151</t>
  </si>
  <si>
    <t>952 2 02 30024 04 0021 151</t>
  </si>
  <si>
    <t>952 2 02 30024 04 0022 151</t>
  </si>
  <si>
    <t>000 2 02 30024 04 0030 151</t>
  </si>
  <si>
    <t>902 2 02 30024 04 0040 151</t>
  </si>
  <si>
    <t>902 2 02 30024 04 0060 151</t>
  </si>
  <si>
    <t>902 2 02 30024 04 0070 151</t>
  </si>
  <si>
    <t>902 2 02 30024 04 0080 151</t>
  </si>
  <si>
    <t>902 2 02 30024 04 0101 151</t>
  </si>
  <si>
    <t>902 2 02 30024 04 0111 151</t>
  </si>
  <si>
    <t>902 2 02 30024 04 0112 151</t>
  </si>
  <si>
    <t>954 2 02 30024 04 0120 151</t>
  </si>
  <si>
    <t>954 2 02 30024 04 0121 151</t>
  </si>
  <si>
    <t>954 2 02 30024 04 0122 151</t>
  </si>
  <si>
    <t>907 2 02 30024 04 0150 151</t>
  </si>
  <si>
    <t>902 2 02 30024 04 0160 151</t>
  </si>
  <si>
    <t>902 2 02 30024 04 0170 151</t>
  </si>
  <si>
    <t>954 2 02 30024 04 0170 151</t>
  </si>
  <si>
    <t>907 2 02 30024 04 0215 151</t>
  </si>
  <si>
    <t>907 2 02 30024 04 0245 151</t>
  </si>
  <si>
    <t>902 2 02 30024 04 0250 151</t>
  </si>
  <si>
    <t>902 2 02 35082 04 0240 151</t>
  </si>
  <si>
    <t>000 2 02 40000 00 0000 151</t>
  </si>
  <si>
    <t>907 2 02 49999 04 0025 151</t>
  </si>
  <si>
    <t>902 2 02 49999 04 0027 151</t>
  </si>
  <si>
    <t>907 2 02 49999 04 0029 151</t>
  </si>
  <si>
    <t>Дотации бюджетам бюджетной системы Российской Федерации</t>
  </si>
  <si>
    <t>Субвенции на осуществление отдельных государственных  полномочий по обеспечению лекарственными препаратами и изделиями медицинского назначения отдельных категорий граждан Российской Федерации, местом жительства которых является Томская область</t>
  </si>
  <si>
    <t>902 2 02 30024 04 0200 151</t>
  </si>
  <si>
    <t>(плюс, минус)</t>
  </si>
  <si>
    <t>Уточн. Думой ЗАТО Северск 2018г.</t>
  </si>
  <si>
    <t>Уточн. Думой ЗАТО Северск 2019г.</t>
  </si>
  <si>
    <t>954 2 02 30024 04 0123 151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</si>
  <si>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(предоставление субсидий на содействие достижению целевых показателей региональных программ развития агропромышленного комплекса поддержки малых форм хозяйствования) </t>
  </si>
  <si>
    <t>902 2 02 30027 04 0113 151</t>
  </si>
  <si>
    <t>Субвенции бюджетам городских округов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</si>
  <si>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902 2 02 30027 04 0114 151</t>
  </si>
  <si>
    <t xml:space="preserve">Субвенции бюджетам городских округов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 </t>
  </si>
  <si>
    <t>902 202 35260 04 0000 151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</si>
  <si>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</si>
  <si>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Межбюджетные трансферты  на стимулирующие выплаты за высокие результаты и качество выполняемых работ в муниципальных общеобразовательных организациях</t>
  </si>
  <si>
    <t>Иные межбюджетные трансферты на организацию системы выявления, сопровождения одаренных детей</t>
  </si>
  <si>
    <t>902 2 02 35082 04 0241 151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</si>
  <si>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</si>
  <si>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907 202 49999 04 0039 151</t>
  </si>
  <si>
    <t>907 202 49999 04 0028 151</t>
  </si>
  <si>
    <t xml:space="preserve"> к Решению Думы ЗАТО Северск</t>
  </si>
  <si>
    <t>от 21.12.2016 № 21/1</t>
  </si>
  <si>
    <t>Приложение  4.1</t>
  </si>
  <si>
    <t>3 199 171,19»;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</si>
</sst>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2" borderId="0" xfId="2" applyFont="1" applyFill="1"/>
    <xf numFmtId="49" fontId="2" fillId="0" borderId="0" xfId="2" applyNumberFormat="1" applyFont="1" applyFill="1" applyAlignment="1">
      <alignment horizontal="left" vertical="justify"/>
    </xf>
    <xf numFmtId="49" fontId="2" fillId="0" borderId="0" xfId="2" applyNumberFormat="1" applyFont="1" applyFill="1" applyAlignment="1">
      <alignment vertical="justify"/>
    </xf>
    <xf numFmtId="0" fontId="2" fillId="0" borderId="0" xfId="2" applyFont="1" applyFill="1"/>
    <xf numFmtId="0" fontId="2" fillId="2" borderId="0" xfId="2" applyFont="1" applyFill="1" applyBorder="1"/>
    <xf numFmtId="49" fontId="2" fillId="0" borderId="0" xfId="2" applyNumberFormat="1" applyFont="1" applyFill="1" applyBorder="1" applyAlignment="1">
      <alignment horizontal="left" vertical="justify"/>
    </xf>
    <xf numFmtId="2" fontId="2" fillId="0" borderId="0" xfId="2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justify" vertical="center" wrapText="1"/>
    </xf>
    <xf numFmtId="4" fontId="2" fillId="3" borderId="1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vertical="center"/>
    </xf>
    <xf numFmtId="49" fontId="2" fillId="2" borderId="1" xfId="2" applyNumberFormat="1" applyFont="1" applyFill="1" applyBorder="1" applyAlignment="1">
      <alignment horizontal="left" vertical="center"/>
    </xf>
    <xf numFmtId="4" fontId="2" fillId="0" borderId="1" xfId="2" applyNumberFormat="1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justify" vertical="center" wrapText="1"/>
    </xf>
    <xf numFmtId="4" fontId="2" fillId="0" borderId="1" xfId="2" applyNumberFormat="1" applyFont="1" applyFill="1" applyBorder="1" applyAlignment="1">
      <alignment horizontal="center" vertical="center"/>
    </xf>
    <xf numFmtId="4" fontId="2" fillId="3" borderId="1" xfId="2" applyNumberFormat="1" applyFont="1" applyFill="1" applyBorder="1" applyAlignment="1">
      <alignment horizontal="justify" vertical="center" wrapText="1"/>
    </xf>
    <xf numFmtId="0" fontId="2" fillId="0" borderId="0" xfId="2" applyFont="1" applyFill="1" applyAlignment="1">
      <alignment vertical="center"/>
    </xf>
    <xf numFmtId="4" fontId="2" fillId="2" borderId="1" xfId="2" applyNumberFormat="1" applyFont="1" applyFill="1" applyBorder="1" applyAlignment="1">
      <alignment horizontal="justify" vertical="center" wrapText="1"/>
    </xf>
    <xf numFmtId="49" fontId="2" fillId="2" borderId="1" xfId="2" applyNumberFormat="1" applyFont="1" applyFill="1" applyBorder="1" applyAlignment="1">
      <alignment horizontal="left" vertical="center" wrapText="1"/>
    </xf>
    <xf numFmtId="4" fontId="2" fillId="2" borderId="1" xfId="2" applyNumberFormat="1" applyFont="1" applyFill="1" applyBorder="1" applyAlignment="1">
      <alignment horizontal="center" vertical="center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14" fontId="2" fillId="2" borderId="0" xfId="2" applyNumberFormat="1" applyFont="1" applyFill="1" applyAlignment="1">
      <alignment horizontal="left"/>
    </xf>
    <xf numFmtId="49" fontId="2" fillId="0" borderId="0" xfId="2" applyNumberFormat="1" applyFont="1" applyFill="1" applyAlignment="1">
      <alignment horizontal="center" vertical="justify"/>
    </xf>
    <xf numFmtId="4" fontId="2" fillId="0" borderId="1" xfId="2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justify" vertical="center"/>
    </xf>
    <xf numFmtId="4" fontId="2" fillId="0" borderId="1" xfId="0" applyNumberFormat="1" applyFont="1" applyBorder="1" applyAlignment="1">
      <alignment horizontal="justify" vertical="center"/>
    </xf>
    <xf numFmtId="0" fontId="2" fillId="0" borderId="0" xfId="2" applyFont="1" applyFill="1" applyAlignment="1">
      <alignment horizontal="justify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justify" vertical="center"/>
    </xf>
    <xf numFmtId="4" fontId="2" fillId="0" borderId="1" xfId="0" applyNumberFormat="1" applyFont="1" applyBorder="1" applyAlignment="1">
      <alignment horizontal="justify" vertical="center" wrapText="1"/>
    </xf>
    <xf numFmtId="4" fontId="5" fillId="0" borderId="1" xfId="2" applyNumberFormat="1" applyFont="1" applyFill="1" applyBorder="1" applyAlignment="1">
      <alignment horizontal="center" vertical="center"/>
    </xf>
    <xf numFmtId="4" fontId="5" fillId="3" borderId="1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2" applyNumberFormat="1" applyFont="1" applyFill="1" applyAlignment="1">
      <alignment horizontal="left" vertical="justify"/>
    </xf>
    <xf numFmtId="49" fontId="2" fillId="2" borderId="0" xfId="2" applyNumberFormat="1" applyFont="1" applyFill="1" applyAlignment="1">
      <alignment horizontal="left" vertical="justify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4"/>
  <sheetViews>
    <sheetView tabSelected="1" view="pageBreakPreview" topLeftCell="A102" zoomScaleSheetLayoutView="100" workbookViewId="0">
      <selection activeCell="A107" sqref="A107"/>
    </sheetView>
  </sheetViews>
  <sheetFormatPr defaultColWidth="8.85546875" defaultRowHeight="15.75"/>
  <cols>
    <col min="1" max="1" width="27" style="1" customWidth="1"/>
    <col min="2" max="2" width="49.7109375" style="2" customWidth="1"/>
    <col min="3" max="3" width="13.7109375" style="4" customWidth="1"/>
    <col min="4" max="4" width="12" style="36" customWidth="1"/>
    <col min="5" max="5" width="14.140625" style="36" customWidth="1"/>
    <col min="6" max="6" width="13.42578125" style="36" customWidth="1"/>
    <col min="7" max="7" width="11.5703125" style="36" customWidth="1"/>
    <col min="8" max="8" width="14.28515625" style="37" customWidth="1"/>
    <col min="9" max="16384" width="8.85546875" style="4"/>
  </cols>
  <sheetData>
    <row r="1" spans="1:10" ht="15" hidden="1" customHeight="1">
      <c r="C1" s="3"/>
      <c r="D1" s="29"/>
      <c r="E1" s="29"/>
      <c r="F1" s="29"/>
      <c r="G1" s="29"/>
    </row>
    <row r="2" spans="1:10" ht="15" hidden="1" customHeight="1">
      <c r="C2" s="3"/>
      <c r="D2" s="29"/>
      <c r="E2" s="29"/>
      <c r="F2" s="29"/>
      <c r="G2" s="29"/>
    </row>
    <row r="3" spans="1:10" ht="17.25" hidden="1" customHeight="1">
      <c r="C3" s="3"/>
      <c r="D3" s="29"/>
      <c r="E3" s="29"/>
      <c r="F3" s="29"/>
      <c r="G3" s="29"/>
    </row>
    <row r="4" spans="1:10" ht="17.25" customHeight="1">
      <c r="B4" s="29"/>
      <c r="C4" s="29"/>
      <c r="D4" s="29"/>
      <c r="E4" s="29"/>
      <c r="F4" s="43" t="s">
        <v>184</v>
      </c>
      <c r="G4" s="43"/>
      <c r="H4" s="43"/>
    </row>
    <row r="5" spans="1:10" ht="17.25" customHeight="1">
      <c r="B5" s="29"/>
      <c r="C5" s="29"/>
      <c r="D5" s="29"/>
      <c r="E5" s="29"/>
      <c r="F5" s="43" t="s">
        <v>182</v>
      </c>
      <c r="G5" s="43"/>
      <c r="H5" s="43"/>
    </row>
    <row r="6" spans="1:10" ht="17.25" customHeight="1">
      <c r="B6" s="29" t="s">
        <v>112</v>
      </c>
      <c r="C6" s="29"/>
      <c r="D6" s="29"/>
      <c r="E6" s="29"/>
      <c r="F6" s="44" t="s">
        <v>183</v>
      </c>
      <c r="G6" s="44"/>
      <c r="H6" s="44"/>
    </row>
    <row r="7" spans="1:10" ht="32.450000000000003" customHeight="1">
      <c r="A7" s="42" t="s">
        <v>105</v>
      </c>
      <c r="B7" s="42"/>
      <c r="C7" s="42"/>
      <c r="D7" s="42"/>
      <c r="E7" s="42"/>
      <c r="F7" s="42"/>
      <c r="G7" s="42"/>
      <c r="H7" s="42"/>
    </row>
    <row r="8" spans="1:10" ht="16.899999999999999" customHeight="1">
      <c r="A8" s="5"/>
      <c r="B8" s="6"/>
      <c r="C8" s="7"/>
      <c r="D8" s="7"/>
      <c r="E8" s="7"/>
      <c r="G8" s="7"/>
      <c r="H8" s="7" t="s">
        <v>0</v>
      </c>
    </row>
    <row r="9" spans="1:10" ht="66" customHeight="1">
      <c r="A9" s="9"/>
      <c r="B9" s="38"/>
      <c r="C9" s="8" t="s">
        <v>106</v>
      </c>
      <c r="D9" s="8" t="s">
        <v>165</v>
      </c>
      <c r="E9" s="8" t="s">
        <v>166</v>
      </c>
      <c r="F9" s="8" t="s">
        <v>107</v>
      </c>
      <c r="G9" s="8" t="s">
        <v>165</v>
      </c>
      <c r="H9" s="8" t="s">
        <v>167</v>
      </c>
      <c r="I9" s="42"/>
      <c r="J9" s="42"/>
    </row>
    <row r="10" spans="1:10" ht="18" customHeight="1">
      <c r="A10" s="9">
        <v>1</v>
      </c>
      <c r="B10" s="10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0">
        <v>8</v>
      </c>
    </row>
    <row r="11" spans="1:10" s="15" customFormat="1" ht="21.6" customHeight="1">
      <c r="A11" s="12"/>
      <c r="B11" s="13" t="s">
        <v>1</v>
      </c>
      <c r="C11" s="14">
        <f>C12+C24</f>
        <v>1016293.08</v>
      </c>
      <c r="D11" s="14">
        <f t="shared" ref="D11:E11" si="0">D12+D24</f>
        <v>0</v>
      </c>
      <c r="E11" s="14">
        <f t="shared" si="0"/>
        <v>1016293.08</v>
      </c>
      <c r="F11" s="14">
        <f t="shared" ref="F11" si="1">F12+F24</f>
        <v>1078745.0900000001</v>
      </c>
      <c r="G11" s="41">
        <f t="shared" ref="G11" si="2">G12+G24</f>
        <v>0</v>
      </c>
      <c r="H11" s="14">
        <f t="shared" ref="H11" si="3">H12+H24</f>
        <v>1078745.0900000001</v>
      </c>
    </row>
    <row r="12" spans="1:10" ht="20.45" customHeight="1">
      <c r="A12" s="16"/>
      <c r="B12" s="13" t="s">
        <v>2</v>
      </c>
      <c r="C12" s="14">
        <f>C13+C14+C15+C20+C23</f>
        <v>861832.97</v>
      </c>
      <c r="D12" s="14">
        <f t="shared" ref="D12:H12" si="4">D13+D14+D15+D20+D23</f>
        <v>0</v>
      </c>
      <c r="E12" s="14">
        <f t="shared" si="4"/>
        <v>861832.97</v>
      </c>
      <c r="F12" s="14">
        <f t="shared" si="4"/>
        <v>933911.04000000004</v>
      </c>
      <c r="G12" s="41">
        <f t="shared" si="4"/>
        <v>0</v>
      </c>
      <c r="H12" s="14">
        <f t="shared" si="4"/>
        <v>933911.04000000004</v>
      </c>
    </row>
    <row r="13" spans="1:10" ht="23.45" customHeight="1">
      <c r="A13" s="17" t="s">
        <v>3</v>
      </c>
      <c r="B13" s="18" t="s">
        <v>4</v>
      </c>
      <c r="C13" s="14">
        <v>669091.13</v>
      </c>
      <c r="D13" s="14"/>
      <c r="E13" s="14">
        <f>C13+D13</f>
        <v>669091.13</v>
      </c>
      <c r="F13" s="14">
        <v>736893.75</v>
      </c>
      <c r="G13" s="41"/>
      <c r="H13" s="20">
        <f>F13+G13</f>
        <v>736893.75</v>
      </c>
    </row>
    <row r="14" spans="1:10" ht="49.5" customHeight="1">
      <c r="A14" s="17" t="s">
        <v>115</v>
      </c>
      <c r="B14" s="19" t="s">
        <v>5</v>
      </c>
      <c r="C14" s="14">
        <v>7610</v>
      </c>
      <c r="D14" s="14"/>
      <c r="E14" s="14">
        <f t="shared" ref="E14:E77" si="5">C14+D14</f>
        <v>7610</v>
      </c>
      <c r="F14" s="14">
        <v>7950</v>
      </c>
      <c r="G14" s="14"/>
      <c r="H14" s="20">
        <f>F14+G14</f>
        <v>7950</v>
      </c>
    </row>
    <row r="15" spans="1:10" ht="30" customHeight="1">
      <c r="A15" s="17" t="s">
        <v>6</v>
      </c>
      <c r="B15" s="18" t="s">
        <v>7</v>
      </c>
      <c r="C15" s="14">
        <f>C16+C17+C18+C19</f>
        <v>91995.51</v>
      </c>
      <c r="D15" s="41">
        <f t="shared" ref="D15:H15" si="6">D16+D17+D18+D19</f>
        <v>0</v>
      </c>
      <c r="E15" s="14">
        <f t="shared" si="6"/>
        <v>91995.51</v>
      </c>
      <c r="F15" s="14">
        <f t="shared" si="6"/>
        <v>94744.56</v>
      </c>
      <c r="G15" s="41">
        <f t="shared" si="6"/>
        <v>0</v>
      </c>
      <c r="H15" s="14">
        <f t="shared" si="6"/>
        <v>94744.56</v>
      </c>
    </row>
    <row r="16" spans="1:10" ht="37.15" customHeight="1">
      <c r="A16" s="17" t="s">
        <v>8</v>
      </c>
      <c r="B16" s="18" t="s">
        <v>9</v>
      </c>
      <c r="C16" s="14">
        <v>37956.199999999997</v>
      </c>
      <c r="D16" s="14"/>
      <c r="E16" s="14">
        <f t="shared" si="5"/>
        <v>37956.199999999997</v>
      </c>
      <c r="F16" s="14">
        <v>39536</v>
      </c>
      <c r="G16" s="14"/>
      <c r="H16" s="20">
        <f t="shared" ref="H16:H23" si="7">F16+G16</f>
        <v>39536</v>
      </c>
    </row>
    <row r="17" spans="1:8" ht="34.9" customHeight="1">
      <c r="A17" s="17" t="s">
        <v>10</v>
      </c>
      <c r="B17" s="18" t="s">
        <v>11</v>
      </c>
      <c r="C17" s="14">
        <v>53108.7</v>
      </c>
      <c r="D17" s="14"/>
      <c r="E17" s="14">
        <f t="shared" si="5"/>
        <v>53108.7</v>
      </c>
      <c r="F17" s="14">
        <v>54262.7</v>
      </c>
      <c r="G17" s="14"/>
      <c r="H17" s="20">
        <f t="shared" si="7"/>
        <v>54262.7</v>
      </c>
    </row>
    <row r="18" spans="1:8" ht="25.15" customHeight="1">
      <c r="A18" s="17" t="s">
        <v>12</v>
      </c>
      <c r="B18" s="18" t="s">
        <v>13</v>
      </c>
      <c r="C18" s="14">
        <v>490</v>
      </c>
      <c r="D18" s="14"/>
      <c r="E18" s="14">
        <f t="shared" si="5"/>
        <v>490</v>
      </c>
      <c r="F18" s="14">
        <v>490</v>
      </c>
      <c r="G18" s="14"/>
      <c r="H18" s="20">
        <f t="shared" si="7"/>
        <v>490</v>
      </c>
    </row>
    <row r="19" spans="1:8" ht="37.9" customHeight="1">
      <c r="A19" s="17" t="s">
        <v>14</v>
      </c>
      <c r="B19" s="18" t="s">
        <v>15</v>
      </c>
      <c r="C19" s="14">
        <v>440.61</v>
      </c>
      <c r="D19" s="14"/>
      <c r="E19" s="14">
        <f t="shared" si="5"/>
        <v>440.61</v>
      </c>
      <c r="F19" s="14">
        <v>455.86</v>
      </c>
      <c r="G19" s="14"/>
      <c r="H19" s="20">
        <f t="shared" si="7"/>
        <v>455.86</v>
      </c>
    </row>
    <row r="20" spans="1:8" ht="24" customHeight="1">
      <c r="A20" s="17" t="s">
        <v>16</v>
      </c>
      <c r="B20" s="18" t="s">
        <v>17</v>
      </c>
      <c r="C20" s="14">
        <f>C21+C22</f>
        <v>82826.23</v>
      </c>
      <c r="D20" s="41">
        <f t="shared" ref="D20:H20" si="8">D21+D22</f>
        <v>0</v>
      </c>
      <c r="E20" s="14">
        <f t="shared" si="8"/>
        <v>82826.23</v>
      </c>
      <c r="F20" s="14">
        <f t="shared" si="8"/>
        <v>83569.23</v>
      </c>
      <c r="G20" s="41">
        <f t="shared" si="8"/>
        <v>0</v>
      </c>
      <c r="H20" s="14">
        <f t="shared" si="8"/>
        <v>83569.23</v>
      </c>
    </row>
    <row r="21" spans="1:8" ht="21.6" customHeight="1">
      <c r="A21" s="17" t="s">
        <v>18</v>
      </c>
      <c r="B21" s="18" t="s">
        <v>19</v>
      </c>
      <c r="C21" s="14">
        <v>16939</v>
      </c>
      <c r="D21" s="14"/>
      <c r="E21" s="14">
        <f t="shared" si="5"/>
        <v>16939</v>
      </c>
      <c r="F21" s="14">
        <v>17682</v>
      </c>
      <c r="G21" s="14"/>
      <c r="H21" s="20">
        <f t="shared" si="7"/>
        <v>17682</v>
      </c>
    </row>
    <row r="22" spans="1:8" ht="25.9" customHeight="1">
      <c r="A22" s="17" t="s">
        <v>20</v>
      </c>
      <c r="B22" s="18" t="s">
        <v>21</v>
      </c>
      <c r="C22" s="14">
        <v>65887.23</v>
      </c>
      <c r="D22" s="14"/>
      <c r="E22" s="14">
        <f t="shared" si="5"/>
        <v>65887.23</v>
      </c>
      <c r="F22" s="14">
        <v>65887.23</v>
      </c>
      <c r="G22" s="14"/>
      <c r="H22" s="20">
        <f t="shared" si="7"/>
        <v>65887.23</v>
      </c>
    </row>
    <row r="23" spans="1:8" ht="25.15" customHeight="1">
      <c r="A23" s="17" t="s">
        <v>22</v>
      </c>
      <c r="B23" s="18" t="s">
        <v>23</v>
      </c>
      <c r="C23" s="14">
        <v>10310.1</v>
      </c>
      <c r="D23" s="14"/>
      <c r="E23" s="14">
        <f t="shared" si="5"/>
        <v>10310.1</v>
      </c>
      <c r="F23" s="14">
        <v>10753.5</v>
      </c>
      <c r="G23" s="14"/>
      <c r="H23" s="20">
        <f t="shared" si="7"/>
        <v>10753.5</v>
      </c>
    </row>
    <row r="24" spans="1:8" ht="22.9" customHeight="1">
      <c r="A24" s="17"/>
      <c r="B24" s="13" t="s">
        <v>24</v>
      </c>
      <c r="C24" s="14">
        <f>C25+C37+C40+C43+C44+C39</f>
        <v>154460.10999999999</v>
      </c>
      <c r="D24" s="41">
        <f t="shared" ref="D24:H24" si="9">D25+D37+D40+D43+D44+D39</f>
        <v>0</v>
      </c>
      <c r="E24" s="14">
        <f t="shared" si="9"/>
        <v>154460.10999999999</v>
      </c>
      <c r="F24" s="14">
        <f t="shared" si="9"/>
        <v>144834.05000000002</v>
      </c>
      <c r="G24" s="41">
        <f t="shared" si="9"/>
        <v>0</v>
      </c>
      <c r="H24" s="14">
        <f t="shared" si="9"/>
        <v>144834.05000000002</v>
      </c>
    </row>
    <row r="25" spans="1:8" ht="48.75" customHeight="1">
      <c r="A25" s="17" t="s">
        <v>25</v>
      </c>
      <c r="B25" s="13" t="s">
        <v>26</v>
      </c>
      <c r="C25" s="14">
        <f>C26+C27+C30+C31</f>
        <v>100884.45999999999</v>
      </c>
      <c r="D25" s="41">
        <f t="shared" ref="D25:H25" si="10">D26+D27+D30+D31</f>
        <v>0</v>
      </c>
      <c r="E25" s="14">
        <f t="shared" si="10"/>
        <v>100884.45999999999</v>
      </c>
      <c r="F25" s="14">
        <f t="shared" si="10"/>
        <v>93814.58</v>
      </c>
      <c r="G25" s="41">
        <f t="shared" si="10"/>
        <v>0</v>
      </c>
      <c r="H25" s="14">
        <f t="shared" si="10"/>
        <v>93814.58</v>
      </c>
    </row>
    <row r="26" spans="1:8" ht="69.599999999999994" customHeight="1">
      <c r="A26" s="17" t="s">
        <v>27</v>
      </c>
      <c r="B26" s="13" t="s">
        <v>28</v>
      </c>
      <c r="C26" s="14">
        <v>62</v>
      </c>
      <c r="D26" s="14"/>
      <c r="E26" s="14">
        <f t="shared" si="5"/>
        <v>62</v>
      </c>
      <c r="F26" s="14">
        <v>72</v>
      </c>
      <c r="G26" s="14"/>
      <c r="H26" s="20">
        <f>F26+G26</f>
        <v>72</v>
      </c>
    </row>
    <row r="27" spans="1:8" ht="24" customHeight="1">
      <c r="A27" s="17"/>
      <c r="B27" s="19" t="s">
        <v>29</v>
      </c>
      <c r="C27" s="14">
        <f>C28+C29</f>
        <v>63255</v>
      </c>
      <c r="D27" s="41">
        <f t="shared" ref="D27:E27" si="11">D28+D29</f>
        <v>0</v>
      </c>
      <c r="E27" s="14">
        <f t="shared" si="11"/>
        <v>63255</v>
      </c>
      <c r="F27" s="14">
        <f>F28+F29</f>
        <v>54943</v>
      </c>
      <c r="G27" s="41">
        <f t="shared" ref="G27:H27" si="12">G28+G29</f>
        <v>0</v>
      </c>
      <c r="H27" s="14">
        <f t="shared" si="12"/>
        <v>54943</v>
      </c>
    </row>
    <row r="28" spans="1:8" ht="114" customHeight="1">
      <c r="A28" s="17" t="s">
        <v>30</v>
      </c>
      <c r="B28" s="19" t="s">
        <v>31</v>
      </c>
      <c r="C28" s="14">
        <v>34977</v>
      </c>
      <c r="D28" s="14"/>
      <c r="E28" s="14">
        <f t="shared" si="5"/>
        <v>34977</v>
      </c>
      <c r="F28" s="14">
        <v>34743</v>
      </c>
      <c r="G28" s="14"/>
      <c r="H28" s="20">
        <f>F28+G28</f>
        <v>34743</v>
      </c>
    </row>
    <row r="29" spans="1:8" ht="114" customHeight="1">
      <c r="A29" s="17" t="s">
        <v>32</v>
      </c>
      <c r="B29" s="19" t="s">
        <v>33</v>
      </c>
      <c r="C29" s="14">
        <v>28278</v>
      </c>
      <c r="D29" s="14"/>
      <c r="E29" s="14">
        <f t="shared" si="5"/>
        <v>28278</v>
      </c>
      <c r="F29" s="14">
        <v>20200</v>
      </c>
      <c r="G29" s="14"/>
      <c r="H29" s="20">
        <f>F29+G29</f>
        <v>20200</v>
      </c>
    </row>
    <row r="30" spans="1:8" ht="80.25" customHeight="1">
      <c r="A30" s="17" t="s">
        <v>34</v>
      </c>
      <c r="B30" s="19" t="s">
        <v>35</v>
      </c>
      <c r="C30" s="14">
        <v>105</v>
      </c>
      <c r="D30" s="14"/>
      <c r="E30" s="14">
        <f t="shared" si="5"/>
        <v>105</v>
      </c>
      <c r="F30" s="14">
        <v>105</v>
      </c>
      <c r="G30" s="14"/>
      <c r="H30" s="20">
        <f>F30+G30</f>
        <v>105</v>
      </c>
    </row>
    <row r="31" spans="1:8" ht="96.75" customHeight="1">
      <c r="A31" s="17" t="s">
        <v>36</v>
      </c>
      <c r="B31" s="19" t="s">
        <v>37</v>
      </c>
      <c r="C31" s="14">
        <f>C32+C33+C34+C35+C36</f>
        <v>37462.46</v>
      </c>
      <c r="D31" s="41">
        <f t="shared" ref="D31:H31" si="13">D32+D33+D34+D35+D36</f>
        <v>0</v>
      </c>
      <c r="E31" s="14">
        <f t="shared" si="13"/>
        <v>37462.46</v>
      </c>
      <c r="F31" s="14">
        <f t="shared" si="13"/>
        <v>38694.58</v>
      </c>
      <c r="G31" s="41">
        <f t="shared" si="13"/>
        <v>0</v>
      </c>
      <c r="H31" s="14">
        <f t="shared" si="13"/>
        <v>38694.58</v>
      </c>
    </row>
    <row r="32" spans="1:8" ht="64.5" customHeight="1">
      <c r="A32" s="17" t="s">
        <v>38</v>
      </c>
      <c r="B32" s="19" t="s">
        <v>39</v>
      </c>
      <c r="C32" s="14">
        <v>23921.03</v>
      </c>
      <c r="D32" s="14"/>
      <c r="E32" s="14">
        <f t="shared" si="5"/>
        <v>23921.03</v>
      </c>
      <c r="F32" s="14">
        <v>25216.43</v>
      </c>
      <c r="G32" s="14"/>
      <c r="H32" s="20">
        <f t="shared" ref="H32:H96" si="14">F32+G32</f>
        <v>25216.43</v>
      </c>
    </row>
    <row r="33" spans="1:8" ht="63.75" customHeight="1">
      <c r="A33" s="17" t="s">
        <v>40</v>
      </c>
      <c r="B33" s="19" t="s">
        <v>41</v>
      </c>
      <c r="C33" s="14">
        <v>6714.36</v>
      </c>
      <c r="D33" s="14"/>
      <c r="E33" s="14">
        <f t="shared" si="5"/>
        <v>6714.36</v>
      </c>
      <c r="F33" s="14">
        <v>6651.08</v>
      </c>
      <c r="G33" s="14"/>
      <c r="H33" s="20">
        <f t="shared" si="14"/>
        <v>6651.08</v>
      </c>
    </row>
    <row r="34" spans="1:8" ht="64.5" customHeight="1">
      <c r="A34" s="17" t="s">
        <v>42</v>
      </c>
      <c r="B34" s="19" t="s">
        <v>43</v>
      </c>
      <c r="C34" s="14">
        <v>1.35</v>
      </c>
      <c r="D34" s="14"/>
      <c r="E34" s="14">
        <f t="shared" si="5"/>
        <v>1.35</v>
      </c>
      <c r="F34" s="14">
        <v>1.35</v>
      </c>
      <c r="G34" s="14"/>
      <c r="H34" s="20">
        <f t="shared" si="14"/>
        <v>1.35</v>
      </c>
    </row>
    <row r="35" spans="1:8" ht="59.25" customHeight="1">
      <c r="A35" s="17" t="s">
        <v>44</v>
      </c>
      <c r="B35" s="19" t="s">
        <v>45</v>
      </c>
      <c r="C35" s="14">
        <v>1249.83</v>
      </c>
      <c r="D35" s="14"/>
      <c r="E35" s="14">
        <f t="shared" si="5"/>
        <v>1249.83</v>
      </c>
      <c r="F35" s="14">
        <v>1249.83</v>
      </c>
      <c r="G35" s="14"/>
      <c r="H35" s="20">
        <f t="shared" si="14"/>
        <v>1249.83</v>
      </c>
    </row>
    <row r="36" spans="1:8" ht="70.900000000000006" customHeight="1">
      <c r="A36" s="17" t="s">
        <v>46</v>
      </c>
      <c r="B36" s="19" t="s">
        <v>47</v>
      </c>
      <c r="C36" s="14">
        <v>5575.89</v>
      </c>
      <c r="D36" s="14"/>
      <c r="E36" s="14">
        <f t="shared" si="5"/>
        <v>5575.89</v>
      </c>
      <c r="F36" s="14">
        <v>5575.89</v>
      </c>
      <c r="G36" s="14"/>
      <c r="H36" s="20">
        <f t="shared" si="14"/>
        <v>5575.89</v>
      </c>
    </row>
    <row r="37" spans="1:8" ht="36" customHeight="1">
      <c r="A37" s="17" t="s">
        <v>48</v>
      </c>
      <c r="B37" s="18" t="s">
        <v>49</v>
      </c>
      <c r="C37" s="14">
        <f>C38</f>
        <v>8712</v>
      </c>
      <c r="D37" s="41">
        <f t="shared" ref="D37:H37" si="15">D38</f>
        <v>0</v>
      </c>
      <c r="E37" s="14">
        <f t="shared" si="15"/>
        <v>8712</v>
      </c>
      <c r="F37" s="14">
        <f t="shared" si="15"/>
        <v>8814</v>
      </c>
      <c r="G37" s="41">
        <f t="shared" si="15"/>
        <v>0</v>
      </c>
      <c r="H37" s="14">
        <f t="shared" si="15"/>
        <v>8814</v>
      </c>
    </row>
    <row r="38" spans="1:8" ht="34.9" customHeight="1">
      <c r="A38" s="17" t="s">
        <v>50</v>
      </c>
      <c r="B38" s="18" t="s">
        <v>51</v>
      </c>
      <c r="C38" s="14">
        <v>8712</v>
      </c>
      <c r="D38" s="14"/>
      <c r="E38" s="14">
        <f t="shared" si="5"/>
        <v>8712</v>
      </c>
      <c r="F38" s="14">
        <v>8814</v>
      </c>
      <c r="G38" s="14"/>
      <c r="H38" s="20">
        <f t="shared" si="14"/>
        <v>8814</v>
      </c>
    </row>
    <row r="39" spans="1:8" ht="40.9" customHeight="1">
      <c r="A39" s="17" t="s">
        <v>52</v>
      </c>
      <c r="B39" s="21" t="s">
        <v>53</v>
      </c>
      <c r="C39" s="14">
        <v>3415.55</v>
      </c>
      <c r="D39" s="14"/>
      <c r="E39" s="14">
        <f t="shared" si="5"/>
        <v>3415.55</v>
      </c>
      <c r="F39" s="14">
        <v>3572.7</v>
      </c>
      <c r="G39" s="14"/>
      <c r="H39" s="20">
        <f t="shared" si="14"/>
        <v>3572.7</v>
      </c>
    </row>
    <row r="40" spans="1:8" ht="34.15" customHeight="1">
      <c r="A40" s="17" t="s">
        <v>54</v>
      </c>
      <c r="B40" s="18" t="s">
        <v>55</v>
      </c>
      <c r="C40" s="20">
        <f>C41+C42</f>
        <v>26449.1</v>
      </c>
      <c r="D40" s="40">
        <f t="shared" ref="D40:H40" si="16">D41+D42</f>
        <v>0</v>
      </c>
      <c r="E40" s="20">
        <f t="shared" si="16"/>
        <v>26449.1</v>
      </c>
      <c r="F40" s="20">
        <f t="shared" si="16"/>
        <v>22990.1</v>
      </c>
      <c r="G40" s="40">
        <f t="shared" si="16"/>
        <v>0</v>
      </c>
      <c r="H40" s="20">
        <f t="shared" si="16"/>
        <v>22990.1</v>
      </c>
    </row>
    <row r="41" spans="1:8" ht="129" customHeight="1">
      <c r="A41" s="17" t="s">
        <v>56</v>
      </c>
      <c r="B41" s="19" t="s">
        <v>57</v>
      </c>
      <c r="C41" s="14">
        <v>26299.1</v>
      </c>
      <c r="D41" s="14"/>
      <c r="E41" s="14">
        <f t="shared" si="5"/>
        <v>26299.1</v>
      </c>
      <c r="F41" s="14">
        <v>22840.1</v>
      </c>
      <c r="G41" s="14"/>
      <c r="H41" s="20">
        <f t="shared" si="14"/>
        <v>22840.1</v>
      </c>
    </row>
    <row r="42" spans="1:8" ht="70.5" customHeight="1">
      <c r="A42" s="17" t="s">
        <v>58</v>
      </c>
      <c r="B42" s="18" t="s">
        <v>59</v>
      </c>
      <c r="C42" s="14">
        <v>150</v>
      </c>
      <c r="D42" s="14"/>
      <c r="E42" s="14">
        <f t="shared" si="5"/>
        <v>150</v>
      </c>
      <c r="F42" s="14">
        <v>150</v>
      </c>
      <c r="G42" s="14"/>
      <c r="H42" s="20">
        <f t="shared" si="14"/>
        <v>150</v>
      </c>
    </row>
    <row r="43" spans="1:8" ht="22.15" customHeight="1">
      <c r="A43" s="17" t="s">
        <v>60</v>
      </c>
      <c r="B43" s="18" t="s">
        <v>61</v>
      </c>
      <c r="C43" s="14">
        <v>14969</v>
      </c>
      <c r="D43" s="14"/>
      <c r="E43" s="14">
        <f t="shared" si="5"/>
        <v>14969</v>
      </c>
      <c r="F43" s="14">
        <v>15612.67</v>
      </c>
      <c r="G43" s="14"/>
      <c r="H43" s="20">
        <f t="shared" si="14"/>
        <v>15612.67</v>
      </c>
    </row>
    <row r="44" spans="1:8" ht="24" customHeight="1">
      <c r="A44" s="17" t="s">
        <v>62</v>
      </c>
      <c r="B44" s="18" t="s">
        <v>63</v>
      </c>
      <c r="C44" s="14">
        <v>30</v>
      </c>
      <c r="D44" s="14"/>
      <c r="E44" s="14">
        <f t="shared" si="5"/>
        <v>30</v>
      </c>
      <c r="F44" s="14">
        <v>30</v>
      </c>
      <c r="G44" s="14"/>
      <c r="H44" s="20">
        <f t="shared" si="14"/>
        <v>30</v>
      </c>
    </row>
    <row r="45" spans="1:8" ht="26.45" customHeight="1">
      <c r="A45" s="17" t="s">
        <v>64</v>
      </c>
      <c r="B45" s="18" t="s">
        <v>65</v>
      </c>
      <c r="C45" s="14">
        <f>C46</f>
        <v>2164904.5</v>
      </c>
      <c r="D45" s="14">
        <f t="shared" ref="D45:H45" si="17">D46</f>
        <v>12188.399999999994</v>
      </c>
      <c r="E45" s="14">
        <f t="shared" si="17"/>
        <v>2177092.9</v>
      </c>
      <c r="F45" s="14">
        <f t="shared" si="17"/>
        <v>2108237.6999999997</v>
      </c>
      <c r="G45" s="14">
        <f t="shared" si="17"/>
        <v>12188.399999999994</v>
      </c>
      <c r="H45" s="14">
        <f t="shared" si="17"/>
        <v>2120426.1</v>
      </c>
    </row>
    <row r="46" spans="1:8" ht="41.25" customHeight="1">
      <c r="A46" s="17" t="s">
        <v>66</v>
      </c>
      <c r="B46" s="18" t="s">
        <v>67</v>
      </c>
      <c r="C46" s="20">
        <f>C47+C51+C63+C94</f>
        <v>2164904.5</v>
      </c>
      <c r="D46" s="20">
        <f t="shared" ref="D46:H46" si="18">D47+D51+D63+D94</f>
        <v>12188.399999999994</v>
      </c>
      <c r="E46" s="20">
        <f t="shared" si="18"/>
        <v>2177092.9</v>
      </c>
      <c r="F46" s="20">
        <f t="shared" si="18"/>
        <v>2108237.6999999997</v>
      </c>
      <c r="G46" s="20">
        <f t="shared" si="18"/>
        <v>12188.399999999994</v>
      </c>
      <c r="H46" s="20">
        <f t="shared" si="18"/>
        <v>2120426.1</v>
      </c>
    </row>
    <row r="47" spans="1:8" ht="36.6" customHeight="1">
      <c r="A47" s="17" t="s">
        <v>116</v>
      </c>
      <c r="B47" s="18" t="s">
        <v>162</v>
      </c>
      <c r="C47" s="20">
        <f>SUM(C48:C50)</f>
        <v>1030005.2</v>
      </c>
      <c r="D47" s="40">
        <f t="shared" ref="D47:H47" si="19">SUM(D48:D50)</f>
        <v>0</v>
      </c>
      <c r="E47" s="20">
        <f t="shared" si="19"/>
        <v>1030005.2</v>
      </c>
      <c r="F47" s="20">
        <f t="shared" si="19"/>
        <v>982960.9</v>
      </c>
      <c r="G47" s="40">
        <f t="shared" si="19"/>
        <v>0</v>
      </c>
      <c r="H47" s="20">
        <f t="shared" si="19"/>
        <v>982960.9</v>
      </c>
    </row>
    <row r="48" spans="1:8" ht="80.25" customHeight="1">
      <c r="A48" s="17" t="s">
        <v>117</v>
      </c>
      <c r="B48" s="18" t="s">
        <v>68</v>
      </c>
      <c r="C48" s="14">
        <v>217785.2</v>
      </c>
      <c r="D48" s="14"/>
      <c r="E48" s="14">
        <f t="shared" si="5"/>
        <v>217785.2</v>
      </c>
      <c r="F48" s="14">
        <v>186019.9</v>
      </c>
      <c r="G48" s="14"/>
      <c r="H48" s="20">
        <f t="shared" si="14"/>
        <v>186019.9</v>
      </c>
    </row>
    <row r="49" spans="1:8" ht="54" customHeight="1">
      <c r="A49" s="17" t="s">
        <v>118</v>
      </c>
      <c r="B49" s="18" t="s">
        <v>69</v>
      </c>
      <c r="C49" s="14">
        <v>130530</v>
      </c>
      <c r="D49" s="14"/>
      <c r="E49" s="14">
        <f t="shared" si="5"/>
        <v>130530</v>
      </c>
      <c r="F49" s="14">
        <v>130530</v>
      </c>
      <c r="G49" s="14"/>
      <c r="H49" s="20">
        <f t="shared" si="14"/>
        <v>130530</v>
      </c>
    </row>
    <row r="50" spans="1:8" ht="67.150000000000006" customHeight="1">
      <c r="A50" s="17" t="s">
        <v>119</v>
      </c>
      <c r="B50" s="18" t="s">
        <v>70</v>
      </c>
      <c r="C50" s="20">
        <v>681690</v>
      </c>
      <c r="D50" s="20"/>
      <c r="E50" s="14">
        <f t="shared" si="5"/>
        <v>681690</v>
      </c>
      <c r="F50" s="20">
        <v>666411</v>
      </c>
      <c r="G50" s="20"/>
      <c r="H50" s="20">
        <f t="shared" si="14"/>
        <v>666411</v>
      </c>
    </row>
    <row r="51" spans="1:8" ht="54.6" customHeight="1">
      <c r="A51" s="17" t="s">
        <v>120</v>
      </c>
      <c r="B51" s="18" t="s">
        <v>71</v>
      </c>
      <c r="C51" s="20">
        <f>SUM(C52:C53)</f>
        <v>107036.6</v>
      </c>
      <c r="D51" s="20"/>
      <c r="E51" s="14">
        <f t="shared" si="5"/>
        <v>107036.6</v>
      </c>
      <c r="F51" s="20">
        <f>SUM(F52:F53)</f>
        <v>97176.800000000017</v>
      </c>
      <c r="G51" s="20"/>
      <c r="H51" s="20">
        <f t="shared" si="14"/>
        <v>97176.800000000017</v>
      </c>
    </row>
    <row r="52" spans="1:8" ht="94.5" customHeight="1">
      <c r="A52" s="17" t="s">
        <v>121</v>
      </c>
      <c r="B52" s="18" t="s">
        <v>111</v>
      </c>
      <c r="C52" s="20">
        <v>27091.7</v>
      </c>
      <c r="D52" s="20"/>
      <c r="E52" s="14">
        <f t="shared" si="5"/>
        <v>27091.7</v>
      </c>
      <c r="F52" s="20">
        <v>17425.900000000001</v>
      </c>
      <c r="G52" s="20"/>
      <c r="H52" s="20">
        <f t="shared" si="14"/>
        <v>17425.900000000001</v>
      </c>
    </row>
    <row r="53" spans="1:8" ht="30.6" customHeight="1">
      <c r="A53" s="17" t="s">
        <v>122</v>
      </c>
      <c r="B53" s="18" t="s">
        <v>72</v>
      </c>
      <c r="C53" s="20">
        <f>SUM(C54:C62)</f>
        <v>79944.900000000009</v>
      </c>
      <c r="D53" s="40">
        <f t="shared" ref="D53:H53" si="20">SUM(D54:D62)</f>
        <v>0</v>
      </c>
      <c r="E53" s="20">
        <f t="shared" si="20"/>
        <v>79944.900000000009</v>
      </c>
      <c r="F53" s="20">
        <f t="shared" si="20"/>
        <v>79750.900000000009</v>
      </c>
      <c r="G53" s="40">
        <f t="shared" si="20"/>
        <v>0</v>
      </c>
      <c r="H53" s="20">
        <f t="shared" si="20"/>
        <v>79750.900000000009</v>
      </c>
    </row>
    <row r="54" spans="1:8" ht="41.25" customHeight="1">
      <c r="A54" s="17" t="s">
        <v>123</v>
      </c>
      <c r="B54" s="18" t="s">
        <v>73</v>
      </c>
      <c r="C54" s="20">
        <v>22.5</v>
      </c>
      <c r="D54" s="20"/>
      <c r="E54" s="14">
        <f t="shared" si="5"/>
        <v>22.5</v>
      </c>
      <c r="F54" s="20">
        <v>22.5</v>
      </c>
      <c r="G54" s="20"/>
      <c r="H54" s="20">
        <f t="shared" si="14"/>
        <v>22.5</v>
      </c>
    </row>
    <row r="55" spans="1:8" ht="39.75" customHeight="1">
      <c r="A55" s="17" t="s">
        <v>124</v>
      </c>
      <c r="B55" s="18" t="s">
        <v>74</v>
      </c>
      <c r="C55" s="20">
        <v>9507.7999999999993</v>
      </c>
      <c r="D55" s="20"/>
      <c r="E55" s="14">
        <f t="shared" si="5"/>
        <v>9507.7999999999993</v>
      </c>
      <c r="F55" s="20">
        <v>9507.7999999999993</v>
      </c>
      <c r="G55" s="20"/>
      <c r="H55" s="20">
        <f t="shared" si="14"/>
        <v>9507.7999999999993</v>
      </c>
    </row>
    <row r="56" spans="1:8" ht="153" customHeight="1">
      <c r="A56" s="24" t="s">
        <v>125</v>
      </c>
      <c r="B56" s="23" t="s">
        <v>75</v>
      </c>
      <c r="C56" s="14">
        <v>23639.1</v>
      </c>
      <c r="D56" s="14"/>
      <c r="E56" s="14">
        <f t="shared" si="5"/>
        <v>23639.1</v>
      </c>
      <c r="F56" s="14">
        <v>23639.1</v>
      </c>
      <c r="G56" s="14"/>
      <c r="H56" s="20">
        <f t="shared" si="14"/>
        <v>23639.1</v>
      </c>
    </row>
    <row r="57" spans="1:8" ht="141" customHeight="1">
      <c r="A57" s="17" t="s">
        <v>126</v>
      </c>
      <c r="B57" s="18" t="s">
        <v>113</v>
      </c>
      <c r="C57" s="20">
        <v>15838.9</v>
      </c>
      <c r="D57" s="20"/>
      <c r="E57" s="14">
        <f t="shared" si="5"/>
        <v>15838.9</v>
      </c>
      <c r="F57" s="20">
        <v>15838.9</v>
      </c>
      <c r="G57" s="20"/>
      <c r="H57" s="20">
        <f t="shared" si="14"/>
        <v>15838.9</v>
      </c>
    </row>
    <row r="58" spans="1:8" ht="69" customHeight="1">
      <c r="A58" s="17" t="s">
        <v>127</v>
      </c>
      <c r="B58" s="18" t="s">
        <v>108</v>
      </c>
      <c r="C58" s="14">
        <v>7600.6</v>
      </c>
      <c r="D58" s="14"/>
      <c r="E58" s="14">
        <f t="shared" si="5"/>
        <v>7600.6</v>
      </c>
      <c r="F58" s="14">
        <v>7406.6</v>
      </c>
      <c r="G58" s="14"/>
      <c r="H58" s="20">
        <f t="shared" si="14"/>
        <v>7406.6</v>
      </c>
    </row>
    <row r="59" spans="1:8" ht="168.75" customHeight="1">
      <c r="A59" s="17" t="s">
        <v>128</v>
      </c>
      <c r="B59" s="18" t="s">
        <v>109</v>
      </c>
      <c r="C59" s="14">
        <v>3357.6</v>
      </c>
      <c r="D59" s="14"/>
      <c r="E59" s="14">
        <f t="shared" si="5"/>
        <v>3357.6</v>
      </c>
      <c r="F59" s="14">
        <v>3357.6</v>
      </c>
      <c r="G59" s="14"/>
      <c r="H59" s="20">
        <f t="shared" si="14"/>
        <v>3357.6</v>
      </c>
    </row>
    <row r="60" spans="1:8" ht="255.75" customHeight="1">
      <c r="A60" s="17" t="s">
        <v>129</v>
      </c>
      <c r="B60" s="18" t="s">
        <v>110</v>
      </c>
      <c r="C60" s="20">
        <v>10384.700000000001</v>
      </c>
      <c r="D60" s="20"/>
      <c r="E60" s="14">
        <f t="shared" si="5"/>
        <v>10384.700000000001</v>
      </c>
      <c r="F60" s="20">
        <v>10384.700000000001</v>
      </c>
      <c r="G60" s="20"/>
      <c r="H60" s="20">
        <f t="shared" si="14"/>
        <v>10384.700000000001</v>
      </c>
    </row>
    <row r="61" spans="1:8" ht="41.45" customHeight="1">
      <c r="A61" s="17" t="s">
        <v>130</v>
      </c>
      <c r="B61" s="18" t="s">
        <v>76</v>
      </c>
      <c r="C61" s="14">
        <v>2224.6</v>
      </c>
      <c r="D61" s="14"/>
      <c r="E61" s="14">
        <f t="shared" si="5"/>
        <v>2224.6</v>
      </c>
      <c r="F61" s="14">
        <v>2224.6</v>
      </c>
      <c r="G61" s="14"/>
      <c r="H61" s="20">
        <f t="shared" si="14"/>
        <v>2224.6</v>
      </c>
    </row>
    <row r="62" spans="1:8" ht="49.15" customHeight="1">
      <c r="A62" s="17" t="s">
        <v>131</v>
      </c>
      <c r="B62" s="18" t="s">
        <v>77</v>
      </c>
      <c r="C62" s="20">
        <v>7369.1</v>
      </c>
      <c r="D62" s="20"/>
      <c r="E62" s="14">
        <f t="shared" si="5"/>
        <v>7369.1</v>
      </c>
      <c r="F62" s="20">
        <v>7369.1</v>
      </c>
      <c r="G62" s="20"/>
      <c r="H62" s="20">
        <f t="shared" si="14"/>
        <v>7369.1</v>
      </c>
    </row>
    <row r="63" spans="1:8" ht="46.5" customHeight="1">
      <c r="A63" s="17" t="s">
        <v>132</v>
      </c>
      <c r="B63" s="18" t="s">
        <v>133</v>
      </c>
      <c r="C63" s="14">
        <f>C64+C89+C90+C91+C92+C93</f>
        <v>1023875.8</v>
      </c>
      <c r="D63" s="14">
        <f t="shared" ref="D63:H63" si="21">D64+D89+D90+D91+D92+D93</f>
        <v>-17854.600000000006</v>
      </c>
      <c r="E63" s="14">
        <f t="shared" si="21"/>
        <v>1006021.2000000001</v>
      </c>
      <c r="F63" s="14">
        <f t="shared" si="21"/>
        <v>1024113.1000000001</v>
      </c>
      <c r="G63" s="14">
        <f t="shared" si="21"/>
        <v>-17854.600000000006</v>
      </c>
      <c r="H63" s="14">
        <f t="shared" si="21"/>
        <v>1006258.5000000001</v>
      </c>
    </row>
    <row r="64" spans="1:8" ht="55.9" customHeight="1">
      <c r="A64" s="17" t="s">
        <v>134</v>
      </c>
      <c r="B64" s="19" t="s">
        <v>78</v>
      </c>
      <c r="C64" s="20">
        <f>SUM(C65:C88)</f>
        <v>1014781</v>
      </c>
      <c r="D64" s="20">
        <f t="shared" ref="D64:H64" si="22">SUM(D65:D88)</f>
        <v>-46893.600000000006</v>
      </c>
      <c r="E64" s="20">
        <f t="shared" si="22"/>
        <v>967887.4</v>
      </c>
      <c r="F64" s="20">
        <f t="shared" si="22"/>
        <v>1015018.3</v>
      </c>
      <c r="G64" s="20">
        <f t="shared" si="22"/>
        <v>-46893.600000000006</v>
      </c>
      <c r="H64" s="20">
        <f t="shared" si="22"/>
        <v>968124.70000000007</v>
      </c>
    </row>
    <row r="65" spans="1:8" ht="162" customHeight="1">
      <c r="A65" s="17" t="s">
        <v>135</v>
      </c>
      <c r="B65" s="18" t="s">
        <v>79</v>
      </c>
      <c r="C65" s="14">
        <v>521682.1</v>
      </c>
      <c r="D65" s="14"/>
      <c r="E65" s="14">
        <f t="shared" si="5"/>
        <v>521682.1</v>
      </c>
      <c r="F65" s="14">
        <v>521682.1</v>
      </c>
      <c r="G65" s="14"/>
      <c r="H65" s="20">
        <f t="shared" si="14"/>
        <v>521682.1</v>
      </c>
    </row>
    <row r="66" spans="1:8" ht="102.75" customHeight="1">
      <c r="A66" s="17" t="s">
        <v>136</v>
      </c>
      <c r="B66" s="18" t="s">
        <v>80</v>
      </c>
      <c r="C66" s="20">
        <v>405655.5</v>
      </c>
      <c r="D66" s="20"/>
      <c r="E66" s="14">
        <f t="shared" si="5"/>
        <v>405655.5</v>
      </c>
      <c r="F66" s="20">
        <v>405655.5</v>
      </c>
      <c r="G66" s="20"/>
      <c r="H66" s="20">
        <f t="shared" si="14"/>
        <v>405655.5</v>
      </c>
    </row>
    <row r="67" spans="1:8" ht="94.5" customHeight="1">
      <c r="A67" s="17" t="s">
        <v>137</v>
      </c>
      <c r="B67" s="18" t="s">
        <v>114</v>
      </c>
      <c r="C67" s="20">
        <v>2946.6</v>
      </c>
      <c r="D67" s="20"/>
      <c r="E67" s="14">
        <f t="shared" si="5"/>
        <v>2946.6</v>
      </c>
      <c r="F67" s="20">
        <v>2946.6</v>
      </c>
      <c r="G67" s="20"/>
      <c r="H67" s="20">
        <f t="shared" si="14"/>
        <v>2946.6</v>
      </c>
    </row>
    <row r="68" spans="1:8" ht="87" customHeight="1">
      <c r="A68" s="17" t="s">
        <v>138</v>
      </c>
      <c r="B68" s="18" t="s">
        <v>81</v>
      </c>
      <c r="C68" s="20">
        <v>46.9</v>
      </c>
      <c r="D68" s="20"/>
      <c r="E68" s="14">
        <f t="shared" si="5"/>
        <v>46.9</v>
      </c>
      <c r="F68" s="20">
        <v>46.9</v>
      </c>
      <c r="G68" s="20"/>
      <c r="H68" s="20">
        <f t="shared" si="14"/>
        <v>46.9</v>
      </c>
    </row>
    <row r="69" spans="1:8" ht="80.25" customHeight="1">
      <c r="A69" s="17" t="s">
        <v>139</v>
      </c>
      <c r="B69" s="18" t="s">
        <v>82</v>
      </c>
      <c r="C69" s="20">
        <v>915</v>
      </c>
      <c r="D69" s="20"/>
      <c r="E69" s="14">
        <f t="shared" si="5"/>
        <v>915</v>
      </c>
      <c r="F69" s="20">
        <v>915</v>
      </c>
      <c r="G69" s="20"/>
      <c r="H69" s="20">
        <f t="shared" si="14"/>
        <v>915</v>
      </c>
    </row>
    <row r="70" spans="1:8" ht="67.5" customHeight="1">
      <c r="A70" s="17" t="s">
        <v>140</v>
      </c>
      <c r="B70" s="18" t="s">
        <v>83</v>
      </c>
      <c r="C70" s="20">
        <v>1115</v>
      </c>
      <c r="D70" s="20"/>
      <c r="E70" s="14">
        <f t="shared" si="5"/>
        <v>1115</v>
      </c>
      <c r="F70" s="20">
        <v>1115</v>
      </c>
      <c r="G70" s="20"/>
      <c r="H70" s="20">
        <f t="shared" si="14"/>
        <v>1115</v>
      </c>
    </row>
    <row r="71" spans="1:8" ht="135" customHeight="1">
      <c r="A71" s="17" t="s">
        <v>141</v>
      </c>
      <c r="B71" s="18" t="s">
        <v>84</v>
      </c>
      <c r="C71" s="20">
        <v>19</v>
      </c>
      <c r="D71" s="20"/>
      <c r="E71" s="14">
        <f t="shared" si="5"/>
        <v>19</v>
      </c>
      <c r="F71" s="20">
        <v>19</v>
      </c>
      <c r="G71" s="20"/>
      <c r="H71" s="20">
        <f t="shared" si="14"/>
        <v>19</v>
      </c>
    </row>
    <row r="72" spans="1:8" ht="105" customHeight="1">
      <c r="A72" s="17" t="s">
        <v>142</v>
      </c>
      <c r="B72" s="18" t="s">
        <v>85</v>
      </c>
      <c r="C72" s="20">
        <v>0.6</v>
      </c>
      <c r="D72" s="20"/>
      <c r="E72" s="14">
        <f t="shared" si="5"/>
        <v>0.6</v>
      </c>
      <c r="F72" s="20">
        <v>0.6</v>
      </c>
      <c r="G72" s="20"/>
      <c r="H72" s="20">
        <f t="shared" si="14"/>
        <v>0.6</v>
      </c>
    </row>
    <row r="73" spans="1:8" ht="88.15" customHeight="1">
      <c r="A73" s="17" t="s">
        <v>143</v>
      </c>
      <c r="B73" s="18" t="s">
        <v>86</v>
      </c>
      <c r="C73" s="20">
        <v>73</v>
      </c>
      <c r="D73" s="20"/>
      <c r="E73" s="14">
        <f t="shared" si="5"/>
        <v>73</v>
      </c>
      <c r="F73" s="20">
        <v>73</v>
      </c>
      <c r="G73" s="20"/>
      <c r="H73" s="20">
        <f t="shared" si="14"/>
        <v>73</v>
      </c>
    </row>
    <row r="74" spans="1:8" ht="68.25" customHeight="1">
      <c r="A74" s="17" t="s">
        <v>144</v>
      </c>
      <c r="B74" s="18" t="s">
        <v>87</v>
      </c>
      <c r="C74" s="20">
        <v>5175</v>
      </c>
      <c r="D74" s="20"/>
      <c r="E74" s="14">
        <f t="shared" si="5"/>
        <v>5175</v>
      </c>
      <c r="F74" s="20">
        <v>5175</v>
      </c>
      <c r="G74" s="20"/>
      <c r="H74" s="20">
        <f t="shared" si="14"/>
        <v>5175</v>
      </c>
    </row>
    <row r="75" spans="1:8" ht="134.25" customHeight="1">
      <c r="A75" s="17" t="s">
        <v>145</v>
      </c>
      <c r="B75" s="18" t="s">
        <v>88</v>
      </c>
      <c r="C75" s="20">
        <v>18370.8</v>
      </c>
      <c r="D75" s="20">
        <v>-18370.8</v>
      </c>
      <c r="E75" s="41">
        <f t="shared" si="5"/>
        <v>0</v>
      </c>
      <c r="F75" s="20">
        <v>18370.8</v>
      </c>
      <c r="G75" s="20">
        <v>-18370.8</v>
      </c>
      <c r="H75" s="40">
        <f t="shared" si="14"/>
        <v>0</v>
      </c>
    </row>
    <row r="76" spans="1:8" ht="92.25" customHeight="1">
      <c r="A76" s="17" t="s">
        <v>146</v>
      </c>
      <c r="B76" s="19" t="s">
        <v>89</v>
      </c>
      <c r="C76" s="14">
        <v>6988.6</v>
      </c>
      <c r="D76" s="14">
        <v>-6988.6</v>
      </c>
      <c r="E76" s="41">
        <f t="shared" si="5"/>
        <v>0</v>
      </c>
      <c r="F76" s="14">
        <v>7225.9</v>
      </c>
      <c r="G76" s="14">
        <v>-6988.6</v>
      </c>
      <c r="H76" s="20">
        <f t="shared" si="14"/>
        <v>237.29999999999927</v>
      </c>
    </row>
    <row r="77" spans="1:8" ht="96.75" customHeight="1">
      <c r="A77" s="17" t="s">
        <v>147</v>
      </c>
      <c r="B77" s="18" t="s">
        <v>90</v>
      </c>
      <c r="C77" s="14">
        <v>66</v>
      </c>
      <c r="D77" s="14"/>
      <c r="E77" s="14">
        <f t="shared" si="5"/>
        <v>66</v>
      </c>
      <c r="F77" s="14">
        <v>66</v>
      </c>
      <c r="G77" s="14"/>
      <c r="H77" s="20">
        <f t="shared" si="14"/>
        <v>66</v>
      </c>
    </row>
    <row r="78" spans="1:8" ht="84.75" customHeight="1">
      <c r="A78" s="17" t="s">
        <v>148</v>
      </c>
      <c r="B78" s="18" t="s">
        <v>91</v>
      </c>
      <c r="C78" s="14">
        <v>216</v>
      </c>
      <c r="D78" s="14"/>
      <c r="E78" s="14">
        <f t="shared" ref="E78:E99" si="23">C78+D78</f>
        <v>216</v>
      </c>
      <c r="F78" s="14">
        <v>216</v>
      </c>
      <c r="G78" s="14"/>
      <c r="H78" s="20">
        <f t="shared" si="14"/>
        <v>216</v>
      </c>
    </row>
    <row r="79" spans="1:8" ht="133.5" customHeight="1">
      <c r="A79" s="17" t="s">
        <v>149</v>
      </c>
      <c r="B79" s="18" t="s">
        <v>92</v>
      </c>
      <c r="C79" s="14">
        <v>1.9</v>
      </c>
      <c r="D79" s="14"/>
      <c r="E79" s="14">
        <f t="shared" si="23"/>
        <v>1.9</v>
      </c>
      <c r="F79" s="14">
        <v>1.9</v>
      </c>
      <c r="G79" s="14"/>
      <c r="H79" s="20">
        <f t="shared" si="14"/>
        <v>1.9</v>
      </c>
    </row>
    <row r="80" spans="1:8" ht="153.75" customHeight="1">
      <c r="A80" s="17" t="s">
        <v>168</v>
      </c>
      <c r="B80" s="18" t="s">
        <v>169</v>
      </c>
      <c r="C80" s="14"/>
      <c r="D80" s="14">
        <v>4.3</v>
      </c>
      <c r="E80" s="14">
        <f t="shared" si="23"/>
        <v>4.3</v>
      </c>
      <c r="F80" s="14"/>
      <c r="G80" s="14">
        <v>4.3</v>
      </c>
      <c r="H80" s="20">
        <f t="shared" si="14"/>
        <v>4.3</v>
      </c>
    </row>
    <row r="81" spans="1:8" ht="211.5" customHeight="1">
      <c r="A81" s="17" t="s">
        <v>150</v>
      </c>
      <c r="B81" s="18" t="s">
        <v>93</v>
      </c>
      <c r="C81" s="14">
        <v>1060</v>
      </c>
      <c r="D81" s="14">
        <v>-48.9</v>
      </c>
      <c r="E81" s="14">
        <f t="shared" si="23"/>
        <v>1011.1</v>
      </c>
      <c r="F81" s="14">
        <v>1060</v>
      </c>
      <c r="G81" s="14">
        <v>-48.9</v>
      </c>
      <c r="H81" s="20">
        <f t="shared" si="14"/>
        <v>1011.1</v>
      </c>
    </row>
    <row r="82" spans="1:8" ht="100.5" customHeight="1">
      <c r="A82" s="17" t="s">
        <v>151</v>
      </c>
      <c r="B82" s="18" t="s">
        <v>94</v>
      </c>
      <c r="C82" s="20">
        <v>1.9</v>
      </c>
      <c r="D82" s="20"/>
      <c r="E82" s="14">
        <f t="shared" si="23"/>
        <v>1.9</v>
      </c>
      <c r="F82" s="20">
        <v>1.9</v>
      </c>
      <c r="G82" s="20"/>
      <c r="H82" s="20">
        <f t="shared" si="14"/>
        <v>1.9</v>
      </c>
    </row>
    <row r="83" spans="1:8" ht="86.25" customHeight="1">
      <c r="A83" s="17" t="s">
        <v>152</v>
      </c>
      <c r="B83" s="18" t="s">
        <v>95</v>
      </c>
      <c r="C83" s="20">
        <v>498.5</v>
      </c>
      <c r="D83" s="20"/>
      <c r="E83" s="14">
        <f t="shared" si="23"/>
        <v>498.5</v>
      </c>
      <c r="F83" s="20">
        <v>498.5</v>
      </c>
      <c r="G83" s="20"/>
      <c r="H83" s="20">
        <f t="shared" si="14"/>
        <v>498.5</v>
      </c>
    </row>
    <row r="84" spans="1:8" ht="81" customHeight="1">
      <c r="A84" s="17" t="s">
        <v>153</v>
      </c>
      <c r="B84" s="18" t="s">
        <v>95</v>
      </c>
      <c r="C84" s="25">
        <v>498.5</v>
      </c>
      <c r="D84" s="25"/>
      <c r="E84" s="14">
        <f t="shared" si="23"/>
        <v>498.5</v>
      </c>
      <c r="F84" s="25">
        <v>498.5</v>
      </c>
      <c r="G84" s="25"/>
      <c r="H84" s="20">
        <f t="shared" si="14"/>
        <v>498.5</v>
      </c>
    </row>
    <row r="85" spans="1:8" ht="102.75" customHeight="1">
      <c r="A85" s="17" t="s">
        <v>164</v>
      </c>
      <c r="B85" s="18" t="s">
        <v>163</v>
      </c>
      <c r="C85" s="20">
        <v>21489.599999999999</v>
      </c>
      <c r="D85" s="20">
        <v>-21489.599999999999</v>
      </c>
      <c r="E85" s="41">
        <f t="shared" si="23"/>
        <v>0</v>
      </c>
      <c r="F85" s="20">
        <v>21489.599999999999</v>
      </c>
      <c r="G85" s="20">
        <v>-21489.599999999999</v>
      </c>
      <c r="H85" s="40">
        <f t="shared" si="14"/>
        <v>0</v>
      </c>
    </row>
    <row r="86" spans="1:8" ht="199.5" customHeight="1">
      <c r="A86" s="17" t="s">
        <v>154</v>
      </c>
      <c r="B86" s="18" t="s">
        <v>96</v>
      </c>
      <c r="C86" s="20">
        <v>608.70000000000005</v>
      </c>
      <c r="D86" s="20"/>
      <c r="E86" s="14">
        <f t="shared" si="23"/>
        <v>608.70000000000005</v>
      </c>
      <c r="F86" s="20">
        <v>608.70000000000005</v>
      </c>
      <c r="G86" s="20"/>
      <c r="H86" s="20">
        <f t="shared" si="14"/>
        <v>608.70000000000005</v>
      </c>
    </row>
    <row r="87" spans="1:8" ht="243.75" customHeight="1">
      <c r="A87" s="17" t="s">
        <v>155</v>
      </c>
      <c r="B87" s="18" t="s">
        <v>97</v>
      </c>
      <c r="C87" s="14">
        <v>26921.5</v>
      </c>
      <c r="D87" s="14"/>
      <c r="E87" s="14">
        <f t="shared" si="23"/>
        <v>26921.5</v>
      </c>
      <c r="F87" s="14">
        <v>26921.5</v>
      </c>
      <c r="G87" s="14"/>
      <c r="H87" s="20">
        <f t="shared" si="14"/>
        <v>26921.5</v>
      </c>
    </row>
    <row r="88" spans="1:8" ht="54.75" customHeight="1">
      <c r="A88" s="17" t="s">
        <v>156</v>
      </c>
      <c r="B88" s="18" t="s">
        <v>98</v>
      </c>
      <c r="C88" s="20">
        <v>430.3</v>
      </c>
      <c r="D88" s="20"/>
      <c r="E88" s="14">
        <f t="shared" si="23"/>
        <v>430.3</v>
      </c>
      <c r="F88" s="20">
        <v>430.3</v>
      </c>
      <c r="G88" s="20"/>
      <c r="H88" s="20">
        <f t="shared" si="14"/>
        <v>430.3</v>
      </c>
    </row>
    <row r="89" spans="1:8" ht="152.25" customHeight="1">
      <c r="A89" s="17" t="s">
        <v>170</v>
      </c>
      <c r="B89" s="39" t="s">
        <v>171</v>
      </c>
      <c r="C89" s="20"/>
      <c r="D89" s="20">
        <v>18370.8</v>
      </c>
      <c r="E89" s="14">
        <f t="shared" si="23"/>
        <v>18370.8</v>
      </c>
      <c r="F89" s="20"/>
      <c r="G89" s="20">
        <v>18370.8</v>
      </c>
      <c r="H89" s="20">
        <f t="shared" si="14"/>
        <v>18370.8</v>
      </c>
    </row>
    <row r="90" spans="1:8" ht="94.5">
      <c r="A90" s="17" t="s">
        <v>172</v>
      </c>
      <c r="B90" s="39" t="s">
        <v>173</v>
      </c>
      <c r="C90" s="20"/>
      <c r="D90" s="20">
        <v>6988.6</v>
      </c>
      <c r="E90" s="14">
        <f t="shared" si="23"/>
        <v>6988.6</v>
      </c>
      <c r="F90" s="20"/>
      <c r="G90" s="20">
        <v>6988.6</v>
      </c>
      <c r="H90" s="20">
        <f t="shared" si="14"/>
        <v>6988.6</v>
      </c>
    </row>
    <row r="91" spans="1:8" ht="101.25" customHeight="1">
      <c r="A91" s="17" t="s">
        <v>157</v>
      </c>
      <c r="B91" s="18" t="s">
        <v>99</v>
      </c>
      <c r="C91" s="14">
        <v>9094.7999999999993</v>
      </c>
      <c r="D91" s="14"/>
      <c r="E91" s="14">
        <f>C91+D91</f>
        <v>9094.7999999999993</v>
      </c>
      <c r="F91" s="14">
        <v>9094.7999999999993</v>
      </c>
      <c r="G91" s="14"/>
      <c r="H91" s="20">
        <f>F91+G91</f>
        <v>9094.7999999999993</v>
      </c>
    </row>
    <row r="92" spans="1:8" ht="85.5" customHeight="1">
      <c r="A92" s="17" t="s">
        <v>178</v>
      </c>
      <c r="B92" s="33" t="s">
        <v>179</v>
      </c>
      <c r="C92" s="14"/>
      <c r="D92" s="14">
        <v>1815</v>
      </c>
      <c r="E92" s="14">
        <f>C92+D92</f>
        <v>1815</v>
      </c>
      <c r="F92" s="14"/>
      <c r="G92" s="14">
        <v>1815</v>
      </c>
      <c r="H92" s="20">
        <f>F92+G92</f>
        <v>1815</v>
      </c>
    </row>
    <row r="93" spans="1:8" ht="70.5" customHeight="1">
      <c r="A93" s="31" t="s">
        <v>174</v>
      </c>
      <c r="B93" s="39" t="s">
        <v>175</v>
      </c>
      <c r="C93" s="14"/>
      <c r="D93" s="14">
        <v>1864.6</v>
      </c>
      <c r="E93" s="14">
        <f t="shared" si="23"/>
        <v>1864.6</v>
      </c>
      <c r="F93" s="14"/>
      <c r="G93" s="14">
        <v>1864.6</v>
      </c>
      <c r="H93" s="20">
        <f t="shared" si="14"/>
        <v>1864.6</v>
      </c>
    </row>
    <row r="94" spans="1:8" ht="32.25" customHeight="1">
      <c r="A94" s="17" t="s">
        <v>158</v>
      </c>
      <c r="B94" s="18" t="s">
        <v>100</v>
      </c>
      <c r="C94" s="20">
        <f>SUM(C95:C99)</f>
        <v>3986.9</v>
      </c>
      <c r="D94" s="20">
        <f t="shared" ref="D94:H94" si="24">SUM(D95:D99)</f>
        <v>30043</v>
      </c>
      <c r="E94" s="20">
        <f t="shared" si="24"/>
        <v>34029.900000000009</v>
      </c>
      <c r="F94" s="20">
        <f t="shared" si="24"/>
        <v>3986.9</v>
      </c>
      <c r="G94" s="20">
        <f t="shared" si="24"/>
        <v>30043</v>
      </c>
      <c r="H94" s="20">
        <f t="shared" si="24"/>
        <v>34029.900000000009</v>
      </c>
    </row>
    <row r="95" spans="1:8" ht="98.25" customHeight="1">
      <c r="A95" s="17" t="s">
        <v>159</v>
      </c>
      <c r="B95" s="18" t="s">
        <v>101</v>
      </c>
      <c r="C95" s="20">
        <v>1944.9</v>
      </c>
      <c r="D95" s="20"/>
      <c r="E95" s="14">
        <f t="shared" si="23"/>
        <v>1944.9</v>
      </c>
      <c r="F95" s="20">
        <v>1944.9</v>
      </c>
      <c r="G95" s="20"/>
      <c r="H95" s="20">
        <f t="shared" si="14"/>
        <v>1944.9</v>
      </c>
    </row>
    <row r="96" spans="1:8" ht="251.25" customHeight="1">
      <c r="A96" s="17" t="s">
        <v>160</v>
      </c>
      <c r="B96" s="19" t="s">
        <v>102</v>
      </c>
      <c r="C96" s="20">
        <v>1010</v>
      </c>
      <c r="D96" s="20"/>
      <c r="E96" s="14">
        <f t="shared" si="23"/>
        <v>1010</v>
      </c>
      <c r="F96" s="20">
        <v>1010</v>
      </c>
      <c r="G96" s="20"/>
      <c r="H96" s="20">
        <f t="shared" si="14"/>
        <v>1010</v>
      </c>
    </row>
    <row r="97" spans="1:8" s="34" customFormat="1" ht="75.599999999999994" customHeight="1">
      <c r="A97" s="32" t="s">
        <v>181</v>
      </c>
      <c r="B97" s="33" t="s">
        <v>176</v>
      </c>
      <c r="C97" s="35"/>
      <c r="D97" s="35">
        <v>29433.7</v>
      </c>
      <c r="E97" s="14">
        <f t="shared" si="23"/>
        <v>29433.7</v>
      </c>
      <c r="F97" s="20"/>
      <c r="G97" s="35">
        <v>29433.7</v>
      </c>
      <c r="H97" s="20">
        <f t="shared" ref="H97:H99" si="25">F97+G97</f>
        <v>29433.7</v>
      </c>
    </row>
    <row r="98" spans="1:8" ht="75.599999999999994" customHeight="1">
      <c r="A98" s="17" t="s">
        <v>161</v>
      </c>
      <c r="B98" s="19" t="s">
        <v>103</v>
      </c>
      <c r="C98" s="20">
        <v>1032</v>
      </c>
      <c r="D98" s="20"/>
      <c r="E98" s="14">
        <f t="shared" si="23"/>
        <v>1032</v>
      </c>
      <c r="F98" s="20">
        <v>1032</v>
      </c>
      <c r="G98" s="20"/>
      <c r="H98" s="20">
        <f t="shared" si="25"/>
        <v>1032</v>
      </c>
    </row>
    <row r="99" spans="1:8" ht="47.25">
      <c r="A99" s="32" t="s">
        <v>180</v>
      </c>
      <c r="B99" s="33" t="s">
        <v>177</v>
      </c>
      <c r="C99" s="35"/>
      <c r="D99" s="35">
        <v>609.29999999999995</v>
      </c>
      <c r="E99" s="14">
        <f t="shared" si="23"/>
        <v>609.29999999999995</v>
      </c>
      <c r="F99" s="20"/>
      <c r="G99" s="35">
        <v>609.29999999999995</v>
      </c>
      <c r="H99" s="20">
        <f t="shared" si="25"/>
        <v>609.29999999999995</v>
      </c>
    </row>
    <row r="100" spans="1:8" s="22" customFormat="1" ht="27.6" customHeight="1">
      <c r="A100" s="30" t="s">
        <v>104</v>
      </c>
      <c r="B100" s="30"/>
      <c r="C100" s="20">
        <f>C11+C45</f>
        <v>3181197.58</v>
      </c>
      <c r="D100" s="20">
        <f t="shared" ref="D100:G100" si="26">D11+D45</f>
        <v>12188.399999999994</v>
      </c>
      <c r="E100" s="20">
        <f t="shared" si="26"/>
        <v>3193385.98</v>
      </c>
      <c r="F100" s="20">
        <f t="shared" si="26"/>
        <v>3186982.79</v>
      </c>
      <c r="G100" s="20">
        <f t="shared" si="26"/>
        <v>12188.399999999994</v>
      </c>
      <c r="H100" s="10" t="s">
        <v>185</v>
      </c>
    </row>
    <row r="101" spans="1:8" s="22" customFormat="1" ht="27.6" customHeight="1">
      <c r="A101" s="26"/>
      <c r="B101" s="26"/>
      <c r="C101" s="27"/>
      <c r="D101" s="27"/>
      <c r="E101" s="27"/>
      <c r="F101" s="27"/>
      <c r="G101" s="27"/>
      <c r="H101" s="37"/>
    </row>
    <row r="102" spans="1:8" s="22" customFormat="1" ht="27.6" customHeight="1">
      <c r="A102" s="26"/>
      <c r="B102" s="26"/>
      <c r="C102" s="27"/>
      <c r="D102" s="27"/>
      <c r="E102" s="27"/>
      <c r="F102" s="27"/>
      <c r="G102" s="27"/>
      <c r="H102" s="37"/>
    </row>
    <row r="103" spans="1:8" s="22" customFormat="1" ht="27.6" customHeight="1">
      <c r="A103" s="26"/>
      <c r="B103" s="26"/>
      <c r="C103" s="27"/>
      <c r="D103" s="27"/>
      <c r="E103" s="27"/>
      <c r="F103" s="27"/>
      <c r="G103" s="27"/>
      <c r="H103" s="37"/>
    </row>
    <row r="104" spans="1:8" s="22" customFormat="1" ht="27.6" customHeight="1">
      <c r="A104" s="26"/>
      <c r="B104" s="26"/>
      <c r="C104" s="27"/>
      <c r="D104" s="27"/>
      <c r="E104" s="27"/>
      <c r="F104" s="27"/>
      <c r="G104" s="27"/>
      <c r="H104" s="37"/>
    </row>
    <row r="105" spans="1:8" s="22" customFormat="1" ht="27.6" customHeight="1">
      <c r="A105" s="26"/>
      <c r="B105" s="26"/>
      <c r="C105" s="27"/>
      <c r="D105" s="27"/>
      <c r="E105" s="27"/>
      <c r="F105" s="27"/>
      <c r="G105" s="27"/>
      <c r="H105" s="37"/>
    </row>
    <row r="106" spans="1:8" s="22" customFormat="1" ht="27.6" customHeight="1">
      <c r="A106" s="1"/>
      <c r="B106" s="26"/>
      <c r="C106" s="27"/>
      <c r="D106" s="27"/>
      <c r="E106" s="27"/>
      <c r="F106" s="27"/>
      <c r="G106" s="27"/>
      <c r="H106" s="37"/>
    </row>
    <row r="107" spans="1:8" s="22" customFormat="1" ht="27.6" customHeight="1">
      <c r="A107" s="1"/>
      <c r="B107" s="26"/>
      <c r="C107" s="27"/>
      <c r="D107" s="27"/>
      <c r="E107" s="27"/>
      <c r="F107" s="27"/>
      <c r="G107" s="27"/>
      <c r="H107" s="37"/>
    </row>
    <row r="108" spans="1:8" s="22" customFormat="1" ht="27.6" customHeight="1">
      <c r="A108" s="26"/>
      <c r="B108" s="26"/>
      <c r="C108" s="27"/>
      <c r="D108" s="27"/>
      <c r="E108" s="27"/>
      <c r="F108" s="27"/>
      <c r="G108" s="27"/>
      <c r="H108" s="37"/>
    </row>
    <row r="109" spans="1:8" s="22" customFormat="1" ht="27.6" customHeight="1">
      <c r="A109" s="26"/>
      <c r="B109" s="26"/>
      <c r="C109" s="27"/>
      <c r="D109" s="27"/>
      <c r="E109" s="27"/>
      <c r="F109" s="27"/>
      <c r="G109" s="27"/>
      <c r="H109" s="37"/>
    </row>
    <row r="110" spans="1:8" s="22" customFormat="1" ht="27.6" customHeight="1">
      <c r="A110" s="26"/>
      <c r="B110" s="26"/>
      <c r="C110" s="27"/>
      <c r="D110" s="27"/>
      <c r="E110" s="27"/>
      <c r="F110" s="27"/>
      <c r="G110" s="27"/>
      <c r="H110" s="37"/>
    </row>
    <row r="111" spans="1:8" s="22" customFormat="1" ht="27.6" customHeight="1">
      <c r="A111" s="26"/>
      <c r="B111" s="26"/>
      <c r="C111" s="27"/>
      <c r="D111" s="27"/>
      <c r="E111" s="27"/>
      <c r="F111" s="27"/>
      <c r="G111" s="27"/>
      <c r="H111" s="37"/>
    </row>
    <row r="112" spans="1:8" s="22" customFormat="1" ht="27.6" customHeight="1">
      <c r="A112" s="26"/>
      <c r="B112" s="26"/>
      <c r="C112" s="27"/>
      <c r="D112" s="27"/>
      <c r="E112" s="27"/>
      <c r="F112" s="27"/>
      <c r="G112" s="27"/>
      <c r="H112" s="37"/>
    </row>
    <row r="113" spans="1:8" s="22" customFormat="1" ht="27.6" customHeight="1">
      <c r="A113" s="26"/>
      <c r="B113" s="26"/>
      <c r="C113" s="27"/>
      <c r="D113" s="27"/>
      <c r="E113" s="27"/>
      <c r="F113" s="27"/>
      <c r="G113" s="27"/>
      <c r="H113" s="37"/>
    </row>
    <row r="114" spans="1:8" s="22" customFormat="1" ht="27.6" customHeight="1">
      <c r="A114" s="26"/>
      <c r="B114" s="26"/>
      <c r="C114" s="27"/>
      <c r="D114" s="27"/>
      <c r="E114" s="27"/>
      <c r="F114" s="27"/>
      <c r="G114" s="27"/>
      <c r="H114" s="37"/>
    </row>
    <row r="115" spans="1:8" s="22" customFormat="1" ht="27.6" customHeight="1">
      <c r="B115" s="26"/>
      <c r="C115" s="27"/>
      <c r="D115" s="27"/>
      <c r="E115" s="27"/>
      <c r="F115" s="27"/>
      <c r="G115" s="27"/>
      <c r="H115" s="37"/>
    </row>
    <row r="116" spans="1:8" s="22" customFormat="1" ht="27.6" customHeight="1">
      <c r="B116" s="26"/>
      <c r="C116" s="27"/>
      <c r="D116" s="27"/>
      <c r="E116" s="27"/>
      <c r="F116" s="27"/>
      <c r="G116" s="27"/>
      <c r="H116" s="37"/>
    </row>
    <row r="122" spans="1:8">
      <c r="A122" s="4"/>
    </row>
    <row r="123" spans="1:8">
      <c r="A123" s="4"/>
    </row>
    <row r="124" spans="1:8">
      <c r="A124" s="28"/>
    </row>
  </sheetData>
  <mergeCells count="5">
    <mergeCell ref="I9:J9"/>
    <mergeCell ref="A7:H7"/>
    <mergeCell ref="F4:H4"/>
    <mergeCell ref="F5:H5"/>
    <mergeCell ref="F6:H6"/>
  </mergeCells>
  <pageMargins left="0.78740157480314965" right="0.39370078740157483" top="0.59055118110236227" bottom="0.59055118110236227" header="0.31496062992125984" footer="0"/>
  <pageSetup paperSize="9" scale="58" firstPageNumber="10" fitToHeight="0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2018-2019</vt:lpstr>
      <vt:lpstr>'Доходы 2018-2019'!Заголовки_для_печати</vt:lpstr>
      <vt:lpstr>'Доходы 2018-2019'!Область_печати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Orlova_n</cp:lastModifiedBy>
  <cp:lastPrinted>2017-02-02T06:23:32Z</cp:lastPrinted>
  <dcterms:created xsi:type="dcterms:W3CDTF">2016-10-25T08:47:47Z</dcterms:created>
  <dcterms:modified xsi:type="dcterms:W3CDTF">2017-02-03T02:45:58Z</dcterms:modified>
</cp:coreProperties>
</file>