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5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51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2B313891_F272_42D9_83D8_5421D6879659_.wvu.PrintArea" localSheetId="0" hidden="1">Лист1!$A$1:$D$59</definedName>
    <definedName name="Z_32216635_2854_489F_BBAB_F2B76D0146C3_.wvu.PrintArea" localSheetId="0" hidden="1">Лист1!$A$1:$D$59</definedName>
    <definedName name="Z_3E50465A_256D_4D4C_8EF8_0CD02C168ACE_.wvu.PrintArea" localSheetId="0" hidden="1">Лист1!$A$1:$D$59</definedName>
    <definedName name="Z_40CD68F6_BFED_4481_9760_4F604D502A85_.wvu.PrintArea" localSheetId="0" hidden="1">Лист1!$A$1:$D$59</definedName>
    <definedName name="Z_73FFC128_DDF7_4D0D_90CD_A8570A6E56FA_.wvu.PrintArea" localSheetId="0" hidden="1">Лист1!$A$1:$D$59</definedName>
    <definedName name="Z_9C643229_1A1F_4A65_805A_EA72ACA4E588_.wvu.PrintArea" localSheetId="0" hidden="1">Лист1!$A$1:$D$60</definedName>
    <definedName name="Z_A955749D_75CF_4EEB_A629_A37A989ECDB8_.wvu.PrintArea" localSheetId="0" hidden="1">Лист1!$A$1:$D$59</definedName>
    <definedName name="Z_B0883E03_EC21_4712_B885_646BED34001C_.wvu.PrintArea" localSheetId="0" hidden="1">Лист1!$A$1:$D$59</definedName>
    <definedName name="Z_D574362E_AE35_4B88_B10E_048E34C4F751_.wvu.PrintArea" localSheetId="0" hidden="1">Лист1!$A$1:$D$59</definedName>
    <definedName name="Z_D574362E_AE35_4B88_B10E_048E34C4F751_.wvu.Rows" localSheetId="0" hidden="1">Лист1!#REF!</definedName>
    <definedName name="Z_E86F1E4F_E5A4_49FE_AF31_E100082E2EB1_.wvu.PrintArea" localSheetId="0" hidden="1">Лист1!$A$1:$D$59</definedName>
    <definedName name="_xlnm.Print_Area" localSheetId="0">Лист1!$A$1:$D$60</definedName>
  </definedNames>
  <calcPr calcId="125725"/>
  <customWorkbookViews>
    <customWorkbookView name="Шанина А.А. - Личное представление" guid="{9C643229-1A1F-4A65-805A-EA72ACA4E588}" mergeInterval="0" personalView="1" maximized="1" xWindow="1" yWindow="1" windowWidth="1916" windowHeight="810" activeSheetId="1"/>
    <customWorkbookView name="Парфененко А.В. - Личное представление" guid="{2B313891-F272-42D9-83D8-5421D6879659}" mergeInterval="0" personalView="1" maximized="1" xWindow="-8" yWindow="-8" windowWidth="1936" windowHeight="1056" activeSheetId="1"/>
    <customWorkbookView name="Чумакова С.А. - Личное представление" guid="{E86F1E4F-E5A4-49FE-AF31-E100082E2EB1}" mergeInterval="0" personalView="1" maximized="1" xWindow="1" yWindow="1" windowWidth="1916" windowHeight="849" activeSheetId="1"/>
    <customWorkbookView name="Kologrivova - Личное представление" guid="{A955749D-75CF-4EEB-A629-A37A989ECDB8}" mergeInterval="0" personalView="1" maximized="1" xWindow="-1928" yWindow="-8" windowWidth="1936" windowHeight="1096" activeSheetId="1"/>
    <customWorkbookView name="Шурыгина С.В. - Личное представление" guid="{3E50465A-256D-4D4C-8EF8-0CD02C168ACE}" mergeInterval="0" personalView="1" maximized="1" xWindow="1" yWindow="1" windowWidth="1916" windowHeight="802" activeSheetId="1"/>
    <customWorkbookView name="Петухова И.В. - Личное представление" guid="{32216635-2854-489F-BBAB-F2B76D0146C3}" mergeInterval="0" personalView="1" maximized="1" xWindow="1" yWindow="1" windowWidth="1916" windowHeight="849" activeSheetId="1"/>
    <customWorkbookView name="Аникина И.А. - Личное представление" guid="{73FFC128-DDF7-4D0D-90CD-A8570A6E56FA}" mergeInterval="0" personalView="1" maximized="1" xWindow="1" yWindow="1" windowWidth="1916" windowHeight="849" activeSheetId="1"/>
    <customWorkbookView name="Чеснокова Е.В. - Личное представление" guid="{40CD68F6-BFED-4481-9760-4F604D502A85}" mergeInterval="0" personalView="1" maximized="1" xWindow="-9" yWindow="-9" windowWidth="1938" windowHeight="1050" activeSheetId="1"/>
    <customWorkbookView name="Юртаева Н.В. - Личное представление" guid="{B0883E03-EC21-4712-B885-646BED34001C}" mergeInterval="0" personalView="1" maximized="1" xWindow="1" yWindow="1" windowWidth="1916" windowHeight="849" activeSheetId="1"/>
    <customWorkbookView name="Кириллова О.Н. - Личное представление" guid="{D574362E-AE35-4B88-B10E-048E34C4F751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B9" i="1"/>
  <c r="C9"/>
  <c r="C13"/>
  <c r="D15" l="1"/>
  <c r="D16"/>
  <c r="D17"/>
  <c r="D18"/>
  <c r="D19"/>
  <c r="D20"/>
  <c r="D21"/>
  <c r="D22"/>
  <c r="D23"/>
  <c r="D24"/>
  <c r="D14"/>
  <c r="C25" l="1"/>
  <c r="D10" l="1"/>
  <c r="D11"/>
  <c r="D12"/>
  <c r="D9" l="1"/>
</calcChain>
</file>

<file path=xl/sharedStrings.xml><?xml version="1.0" encoding="utf-8"?>
<sst xmlns="http://schemas.openxmlformats.org/spreadsheetml/2006/main" count="31" uniqueCount="31">
  <si>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</si>
  <si>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</si>
  <si>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</si>
  <si>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</si>
  <si>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</si>
  <si>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</si>
  <si>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</si>
  <si>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</si>
  <si>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</si>
  <si>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</si>
  <si>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</si>
  <si>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</si>
  <si>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</si>
  <si>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</si>
  <si>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</si>
  <si>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</si>
  <si>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</si>
  <si>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</si>
  <si>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</si>
  <si>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Утверждено </t>
  </si>
  <si>
    <t>Изменение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</si>
  <si>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</si>
  <si>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    </t>
  </si>
  <si>
    <t>Утверждено 
(с учетом изменений)</t>
  </si>
  <si>
    <t>к Решению Думы ЗАТО Северск</t>
  </si>
  <si>
    <t>«Приложение 5</t>
  </si>
  <si>
    <t>Основные параметры бюджета ЗАТО Северск на 2021 год</t>
  </si>
  <si>
    <t xml:space="preserve"> -118 078,91;</t>
  </si>
  <si>
    <r>
      <t xml:space="preserve">от   </t>
    </r>
    <r>
      <rPr>
        <u/>
        <sz val="12"/>
        <color indexed="8"/>
        <rFont val="Times New Roman"/>
        <family val="1"/>
        <charset val="204"/>
      </rPr>
      <t xml:space="preserve"> 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</si>
  <si>
    <t>Кириллова Ольга Николаевна</t>
  </si>
  <si>
    <t>77 38 60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</si>
</sst>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2" applyFont="1"/>
    <xf numFmtId="0" fontId="5" fillId="0" borderId="0" xfId="0" applyFont="1" applyAlignment="1">
      <alignment horizontal="left"/>
    </xf>
    <xf numFmtId="4" fontId="3" fillId="0" borderId="2" xfId="3" applyNumberFormat="1" applyFont="1" applyFill="1" applyBorder="1" applyAlignment="1">
      <alignment horizontal="right" vertical="center"/>
    </xf>
    <xf numFmtId="4" fontId="3" fillId="0" borderId="2" xfId="2" applyNumberFormat="1" applyFont="1" applyFill="1" applyBorder="1" applyAlignment="1">
      <alignment horizontal="right" vertical="center" wrapText="1"/>
    </xf>
    <xf numFmtId="4" fontId="4" fillId="0" borderId="2" xfId="2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3" applyNumberFormat="1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6" fillId="0" borderId="0" xfId="0" applyNumberFormat="1" applyFont="1"/>
    <xf numFmtId="4" fontId="3" fillId="2" borderId="2" xfId="2" applyNumberFormat="1" applyFont="1" applyFill="1" applyBorder="1" applyAlignment="1">
      <alignment horizontal="right" vertical="center" wrapText="1"/>
    </xf>
    <xf numFmtId="4" fontId="3" fillId="2" borderId="2" xfId="2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2" xfId="2" applyNumberFormat="1" applyFont="1" applyFill="1" applyBorder="1" applyAlignment="1">
      <alignment horizontal="right" vertical="center" wrapText="1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center" vertical="top" wrapText="1"/>
    </xf>
    <xf numFmtId="0" fontId="6" fillId="0" borderId="2" xfId="0" applyFont="1" applyBorder="1" applyAlignment="1"/>
    <xf numFmtId="0" fontId="4" fillId="0" borderId="0" xfId="2" applyFont="1" applyAlignment="1">
      <alignment horizontal="center" wrapText="1"/>
    </xf>
    <xf numFmtId="0" fontId="6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11.xml"/><Relationship Id="rId80" Type="http://schemas.openxmlformats.org/officeDocument/2006/relationships/revisionLog" Target="revisionLog12.xml"/><Relationship Id="rId85" Type="http://schemas.openxmlformats.org/officeDocument/2006/relationships/revisionLog" Target="revisionLog13.xml"/><Relationship Id="rId63" Type="http://schemas.openxmlformats.org/officeDocument/2006/relationships/revisionLog" Target="revisionLog14.xml"/><Relationship Id="rId68" Type="http://schemas.openxmlformats.org/officeDocument/2006/relationships/revisionLog" Target="revisionLog111.xml"/><Relationship Id="rId76" Type="http://schemas.openxmlformats.org/officeDocument/2006/relationships/revisionLog" Target="revisionLog121.xml"/><Relationship Id="rId84" Type="http://schemas.openxmlformats.org/officeDocument/2006/relationships/revisionLog" Target="revisionLog131.xml"/><Relationship Id="rId67" Type="http://schemas.openxmlformats.org/officeDocument/2006/relationships/revisionLog" Target="revisionLog1111.xml"/><Relationship Id="rId71" Type="http://schemas.openxmlformats.org/officeDocument/2006/relationships/revisionLog" Target="revisionLog1211.xml"/><Relationship Id="rId62" Type="http://schemas.openxmlformats.org/officeDocument/2006/relationships/revisionLog" Target="revisionLog141.xml"/><Relationship Id="rId70" Type="http://schemas.openxmlformats.org/officeDocument/2006/relationships/revisionLog" Target="revisionLog12111.xml"/><Relationship Id="rId75" Type="http://schemas.openxmlformats.org/officeDocument/2006/relationships/revisionLog" Target="revisionLog1311.xml"/><Relationship Id="rId83" Type="http://schemas.openxmlformats.org/officeDocument/2006/relationships/revisionLog" Target="revisionLog15.xml"/><Relationship Id="rId66" Type="http://schemas.openxmlformats.org/officeDocument/2006/relationships/revisionLog" Target="revisionLog3.xml"/><Relationship Id="rId74" Type="http://schemas.openxmlformats.org/officeDocument/2006/relationships/revisionLog" Target="revisionLog13111.xml"/><Relationship Id="rId79" Type="http://schemas.openxmlformats.org/officeDocument/2006/relationships/revisionLog" Target="revisionLog151.xml"/><Relationship Id="rId82" Type="http://schemas.openxmlformats.org/officeDocument/2006/relationships/revisionLog" Target="revisionLog6.xml"/><Relationship Id="rId65" Type="http://schemas.openxmlformats.org/officeDocument/2006/relationships/revisionLog" Target="revisionLog2.xml"/><Relationship Id="rId73" Type="http://schemas.openxmlformats.org/officeDocument/2006/relationships/revisionLog" Target="revisionLog4.xml"/><Relationship Id="rId78" Type="http://schemas.openxmlformats.org/officeDocument/2006/relationships/revisionLog" Target="revisionLog1511.xml"/><Relationship Id="rId81" Type="http://schemas.openxmlformats.org/officeDocument/2006/relationships/revisionLog" Target="revisionLog5.xml"/><Relationship Id="rId86" Type="http://schemas.openxmlformats.org/officeDocument/2006/relationships/revisionLog" Target="revisionLog1.xml"/><Relationship Id="rId64" Type="http://schemas.openxmlformats.org/officeDocument/2006/relationships/revisionLog" Target="revisionLog11111.xml"/><Relationship Id="rId69" Type="http://schemas.openxmlformats.org/officeDocument/2006/relationships/revisionLog" Target="revisionLog121111.xml"/><Relationship Id="rId77" Type="http://schemas.openxmlformats.org/officeDocument/2006/relationships/revisionLog" Target="revisionLog15111.xml"/></Relationships>
</file>

<file path=xl/revisions/revisionHeaders.xml><?xml version="1.0" encoding="utf-8"?>
<headers xmlns="http://schemas.openxmlformats.org/spreadsheetml/2006/main" xmlns:r="http://schemas.openxmlformats.org/officeDocument/2006/relationships" guid="{C0C40D6C-3A15-4233-82E6-7F5F66DDEACE}" diskRevisions="1" revisionId="519" version="76">
  <header guid="{C7DF6E0F-CB0B-4F4C-AC22-004103C7DEC1}" dateTime="2021-05-31T12:26:20" maxSheetId="4" userName="Чумакова С.А." r:id="rId62" minRId="345" maxRId="438">
    <sheetIdMap count="3">
      <sheetId val="1"/>
      <sheetId val="2"/>
      <sheetId val="3"/>
    </sheetIdMap>
  </header>
  <header guid="{6AEF606A-02DD-405F-8C4F-AE6E3B9F6500}" dateTime="2021-05-31T12:26:35" maxSheetId="4" userName="Чумакова С.А." r:id="rId63" minRId="440" maxRId="442">
    <sheetIdMap count="3">
      <sheetId val="1"/>
      <sheetId val="2"/>
      <sheetId val="3"/>
    </sheetIdMap>
  </header>
  <header guid="{532DF9E7-0B85-4E49-A217-B0CDF9DD84FD}" dateTime="2021-05-31T12:27:46" maxSheetId="4" userName="Чумакова С.А." r:id="rId64">
    <sheetIdMap count="3">
      <sheetId val="1"/>
      <sheetId val="2"/>
      <sheetId val="3"/>
    </sheetIdMap>
  </header>
  <header guid="{4BD73D98-9CF3-4FCE-A88B-72970D0BC0F2}" dateTime="2021-05-31T15:27:30" maxSheetId="4" userName="Чеснокова Е.В." r:id="rId65" minRId="445" maxRId="446">
    <sheetIdMap count="3">
      <sheetId val="1"/>
      <sheetId val="2"/>
      <sheetId val="3"/>
    </sheetIdMap>
  </header>
  <header guid="{BC47C3CA-0F54-48FA-B4BB-417C141BD9A0}" dateTime="2021-05-31T15:50:43" maxSheetId="4" userName="Чеснокова Е.В." r:id="rId66" minRId="447">
    <sheetIdMap count="3">
      <sheetId val="1"/>
      <sheetId val="2"/>
      <sheetId val="3"/>
    </sheetIdMap>
  </header>
  <header guid="{A6CF4FEE-03BF-45E7-B65D-AC21223373A0}" dateTime="2021-06-01T09:43:58" maxSheetId="4" userName="Чумакова С.А." r:id="rId67">
    <sheetIdMap count="3">
      <sheetId val="1"/>
      <sheetId val="2"/>
      <sheetId val="3"/>
    </sheetIdMap>
  </header>
  <header guid="{A7ADD1B5-A508-4BA9-9395-CC450A8E4FE3}" dateTime="2021-06-01T11:01:39" maxSheetId="4" userName="Чумакова С.А." r:id="rId68" minRId="448" maxRId="450">
    <sheetIdMap count="3">
      <sheetId val="1"/>
      <sheetId val="2"/>
      <sheetId val="3"/>
    </sheetIdMap>
  </header>
  <header guid="{DE877949-38EF-4CD6-BD0C-857FF52614E9}" dateTime="2021-06-01T11:02:13" maxSheetId="4" userName="Чумакова С.А." r:id="rId69" minRId="451" maxRId="452">
    <sheetIdMap count="3">
      <sheetId val="1"/>
      <sheetId val="2"/>
      <sheetId val="3"/>
    </sheetIdMap>
  </header>
  <header guid="{E9D102C8-CF47-4560-B0AC-954AC9DC2E78}" dateTime="2021-06-01T16:13:07" maxSheetId="4" userName="Чумакова С.А." r:id="rId70" minRId="453">
    <sheetIdMap count="3">
      <sheetId val="1"/>
      <sheetId val="2"/>
      <sheetId val="3"/>
    </sheetIdMap>
  </header>
  <header guid="{90D052C3-FBCF-4177-90D7-0C3F1C3484AB}" dateTime="2021-06-01T16:54:45" maxSheetId="4" userName="Чумакова С.А." r:id="rId71" minRId="454" maxRId="455">
    <sheetIdMap count="3">
      <sheetId val="1"/>
      <sheetId val="2"/>
      <sheetId val="3"/>
    </sheetIdMap>
  </header>
  <header guid="{A8AB28D9-8AA0-473D-B8E6-D6C76362662B}" dateTime="2021-06-01T16:56:33" maxSheetId="4" userName="Чумакова С.А." r:id="rId72" minRId="456">
    <sheetIdMap count="3">
      <sheetId val="1"/>
      <sheetId val="2"/>
      <sheetId val="3"/>
    </sheetIdMap>
  </header>
  <header guid="{E70363FB-02F3-4C10-A31E-399356FBB9D3}" dateTime="2021-06-09T11:14:25" maxSheetId="4" userName="Kologrivova" r:id="rId73" minRId="457">
    <sheetIdMap count="3">
      <sheetId val="1"/>
      <sheetId val="2"/>
      <sheetId val="3"/>
    </sheetIdMap>
  </header>
  <header guid="{471AFC5B-F768-4591-968D-C0C7382E7FA2}" dateTime="2021-06-22T14:23:27" maxSheetId="4" userName="Чумакова С.А." r:id="rId74" minRId="458" maxRId="497">
    <sheetIdMap count="3">
      <sheetId val="1"/>
      <sheetId val="2"/>
      <sheetId val="3"/>
    </sheetIdMap>
  </header>
  <header guid="{9D58994D-0D21-4854-8E2F-5F815C89A3EF}" dateTime="2021-06-22T14:24:11" maxSheetId="4" userName="Чумакова С.А." r:id="rId75" minRId="499" maxRId="501">
    <sheetIdMap count="3">
      <sheetId val="1"/>
      <sheetId val="2"/>
      <sheetId val="3"/>
    </sheetIdMap>
  </header>
  <header guid="{90A4D366-083F-42A5-A242-2FEC478D11EC}" dateTime="2021-06-22T14:24:19" maxSheetId="4" userName="Чумакова С.А." r:id="rId76">
    <sheetIdMap count="3">
      <sheetId val="1"/>
      <sheetId val="2"/>
      <sheetId val="3"/>
    </sheetIdMap>
  </header>
  <header guid="{E3EA008C-9080-4C5E-8107-5E9D95BA677C}" dateTime="2021-06-22T14:24:35" maxSheetId="4" userName="Чумакова С.А." r:id="rId77">
    <sheetIdMap count="3">
      <sheetId val="1"/>
      <sheetId val="2"/>
      <sheetId val="3"/>
    </sheetIdMap>
  </header>
  <header guid="{7A2704AB-2104-48A0-A571-81E0DC9A7FD0}" dateTime="2021-06-22T14:24:39" maxSheetId="4" userName="Чумакова С.А." r:id="rId78">
    <sheetIdMap count="3">
      <sheetId val="1"/>
      <sheetId val="2"/>
      <sheetId val="3"/>
    </sheetIdMap>
  </header>
  <header guid="{3B37986B-6995-46F6-9847-2AB3EF65E8D4}" dateTime="2021-06-22T15:55:27" maxSheetId="4" userName="Чумакова С.А." r:id="rId79" minRId="506">
    <sheetIdMap count="3">
      <sheetId val="1"/>
      <sheetId val="2"/>
      <sheetId val="3"/>
    </sheetIdMap>
  </header>
  <header guid="{3A102C86-FAB9-4A8D-8743-D166215E347F}" dateTime="2021-06-22T15:55:39" maxSheetId="4" userName="Чумакова С.А." r:id="rId80" minRId="507">
    <sheetIdMap count="3">
      <sheetId val="1"/>
      <sheetId val="2"/>
      <sheetId val="3"/>
    </sheetIdMap>
  </header>
  <header guid="{E9DA7B3D-D468-4433-9F38-E720BE2BDB92}" dateTime="2021-06-22T16:56:59" maxSheetId="4" userName="Парфененко А.В." r:id="rId81" minRId="508" maxRId="512">
    <sheetIdMap count="3">
      <sheetId val="1"/>
      <sheetId val="2"/>
      <sheetId val="3"/>
    </sheetIdMap>
  </header>
  <header guid="{A501D7B2-2DDB-4E45-89BE-F8CCCA8C55C3}" dateTime="2021-06-22T16:57:20" maxSheetId="4" userName="Парфененко А.В." r:id="rId82" minRId="514">
    <sheetIdMap count="3">
      <sheetId val="1"/>
      <sheetId val="2"/>
      <sheetId val="3"/>
    </sheetIdMap>
  </header>
  <header guid="{70CB58A5-5AF4-42F4-8B85-617596EB8518}" dateTime="2021-06-22T17:45:41" maxSheetId="4" userName="Шанина А.А." r:id="rId83">
    <sheetIdMap count="3">
      <sheetId val="1"/>
      <sheetId val="2"/>
      <sheetId val="3"/>
    </sheetIdMap>
  </header>
  <header guid="{A830B69F-A67C-4249-B525-0BA6870C2309}" dateTime="2021-06-22T17:48:18" maxSheetId="4" userName="Шанина А.А." r:id="rId84">
    <sheetIdMap count="3">
      <sheetId val="1"/>
      <sheetId val="2"/>
      <sheetId val="3"/>
    </sheetIdMap>
  </header>
  <header guid="{1EF47ADB-D3CC-4D9C-A127-13AB1A16FB31}" dateTime="2021-06-22T17:59:43" maxSheetId="4" userName="Шанина А.А." r:id="rId85">
    <sheetIdMap count="3">
      <sheetId val="1"/>
      <sheetId val="2"/>
      <sheetId val="3"/>
    </sheetIdMap>
  </header>
  <header guid="{C0C40D6C-3A15-4233-82E6-7F5F66DDEACE}" dateTime="2021-06-22T18:25:53" maxSheetId="4" userName="Шанина А.А." r:id="rId86" minRId="51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518" sId="1" ref="A22:XFD22" action="deleteRow">
    <undo index="0" exp="area" ref3D="1" dr="$A$22:$XFD$22" dn="Z_D574362E_AE35_4B88_B10E_048E34C4F751_.wvu.Rows" sId="1"/>
    <rfmt sheetId="1" xfDxf="1" sqref="A22:XFD22" start="0" length="0">
      <dxf>
        <font>
          <name val="Times New Roman"/>
          <scheme val="none"/>
        </font>
      </dxf>
    </rfmt>
    <rcc rId="0" sId="1" s="1" dxf="1">
      <nc r="A22" t="inlineStr">
        <is>
          <t xml:space="preserve">      Здравоохранение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2">
        <v>0</v>
      </nc>
      <ndxf>
        <font>
          <sz val="12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22" start="0" length="0">
      <dxf>
        <font>
          <sz val="12"/>
          <color auto="1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22">
        <f>B22+C22</f>
      </nc>
      <ndxf>
        <font>
          <sz val="12"/>
          <color theme="1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9C643229-1A1F-4A65-805A-EA72ACA4E588}" action="delete"/>
  <rdn rId="0" localSheetId="1" customView="1" name="Z_9C643229_1A1F_4A65_805A_EA72ACA4E588_.wvu.PrintArea" hidden="1" oldHidden="1">
    <formula>Лист1!$A$1:$D$60</formula>
    <oldFormula>Лист1!$A$1:$D$59</oldFormula>
  </rdn>
  <rcv guid="{9C643229-1A1F-4A65-805A-EA72ACA4E588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56" sId="1" numFmtId="4">
    <oc r="D13">
      <f>SUM(D14:D25)</f>
    </oc>
    <nc r="D13">
      <v>4914147.46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48" sId="1" numFmtId="4">
    <oc r="C14">
      <v>1301.43</v>
    </oc>
    <nc r="C14">
      <v>1401.43</v>
    </nc>
  </rcc>
  <rcc rId="449" sId="1" numFmtId="4">
    <oc r="C18">
      <v>-1918.99</v>
    </oc>
    <nc r="C18">
      <v>-2018.99</v>
    </nc>
  </rcc>
  <rfmt sheetId="1" sqref="C13:C25">
    <dxf>
      <fill>
        <patternFill patternType="none">
          <bgColor auto="1"/>
        </patternFill>
      </fill>
    </dxf>
  </rfmt>
  <rrc rId="450" sId="1" ref="E1:E1048576" action="deleteCol">
    <undo index="0" exp="area" ref3D="1" dr="$A$22:$XFD$22" dn="Z_D574362E_AE35_4B88_B10E_048E34C4F751_.wvu.Rows" sId="1"/>
    <rfmt sheetId="1" xfDxf="1" sqref="E1:E1048576" start="0" length="0">
      <dxf>
        <font>
          <name val="Times New Roman"/>
          <scheme val="none"/>
        </font>
      </dxf>
    </rfmt>
    <rcc rId="0" sId="1" s="1" dxf="1">
      <nc r="E13">
        <f>4914147.46</f>
      </nc>
      <ndxf>
        <font>
          <sz val="12"/>
          <color theme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">
        <f>D9-D13</f>
      </nc>
      <ndxf>
        <numFmt numFmtId="4" formatCode="#,##0.00"/>
        <fill>
          <patternFill patternType="solid">
            <bgColor rgb="FFFFFF00"/>
          </patternFill>
        </fill>
      </ndxf>
    </rcc>
  </rrc>
</revisions>
</file>

<file path=xl/revisions/revisionLog1111.xml><?xml version="1.0" encoding="utf-8"?>
<revisions xmlns="http://schemas.openxmlformats.org/spreadsheetml/2006/main" xmlns:r="http://schemas.openxmlformats.org/officeDocument/2006/relationships">
  <rfmt sheetId="1" sqref="C14:C25">
    <dxf>
      <fill>
        <patternFill patternType="solid">
          <bgColor rgb="FFFFFF00"/>
        </patternFill>
      </fill>
    </dxf>
  </rfmt>
</revisions>
</file>

<file path=xl/revisions/revisionLog11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07" sId="1" numFmtId="4">
    <oc r="D13">
      <f>SUM(D14:D25)</f>
    </oc>
    <nc r="D13">
      <v>4914147.46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454" sId="1" numFmtId="4">
    <oc r="C23">
      <v>2579.8200000000002</v>
    </oc>
    <nc r="C23">
      <v>2579.83</v>
    </nc>
  </rcc>
  <rcc rId="455" sId="1" odxf="1" s="1" dxf="1" numFmtId="4">
    <oc r="C13">
      <f>SUM(C14:C25)</f>
    </oc>
    <nc r="C13">
      <v>75517.320000000007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fill>
        <patternFill patternType="solid">
          <bgColor theme="0"/>
        </patternFill>
      </fill>
      <alignment vertical="bottom" readingOrder="0"/>
    </ndxf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453" sId="1" numFmtId="19">
    <oc r="A60">
      <v>44355</v>
    </oc>
    <nc r="A60">
      <v>44348</v>
    </nc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451" sId="1">
    <oc r="A58" t="inlineStr">
      <is>
        <t xml:space="preserve">Кириллова Ольга Николаевна </t>
      </is>
    </oc>
    <nc r="A58" t="inlineStr">
      <is>
        <t>Чумакова Светлана Анатольевна</t>
      </is>
    </nc>
  </rcc>
  <rfmt sheetId="1" sqref="A59">
    <dxf>
      <alignment horizontal="left" readingOrder="0"/>
    </dxf>
  </rfmt>
  <rcc rId="452" sId="1">
    <oc r="A59" t="inlineStr">
      <is>
        <t>77 38 60</t>
      </is>
    </oc>
    <nc r="A59" t="inlineStr">
      <is>
        <t>77 38 58</t>
      </is>
    </nc>
  </rcc>
  <rfmt sheetId="1" sqref="A58:A59" start="0" length="2147483647">
    <dxf>
      <font>
        <color theme="1"/>
      </font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cv guid="{9C643229-1A1F-4A65-805A-EA72ACA4E588}" action="delete"/>
  <rdn rId="0" localSheetId="1" customView="1" name="Z_9C643229_1A1F_4A65_805A_EA72ACA4E588_.wvu.PrintArea" hidden="1" oldHidden="1">
    <formula>Лист1!$A$1:$D$60</formula>
    <oldFormula>Лист1!$A$1:$D$60</oldFormula>
  </rdn>
  <rcv guid="{9C643229-1A1F-4A65-805A-EA72ACA4E588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C643229-1A1F-4A65-805A-EA72ACA4E588}" action="delete"/>
  <rdn rId="0" localSheetId="1" customView="1" name="Z_9C643229_1A1F_4A65_805A_EA72ACA4E588_.wvu.PrintArea" hidden="1" oldHidden="1">
    <formula>Лист1!$A$1:$D$60</formula>
    <oldFormula>Лист1!$A$1:$D$60</oldFormula>
  </rdn>
  <rcv guid="{9C643229-1A1F-4A65-805A-EA72ACA4E588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499" sId="1">
    <oc r="A58" t="inlineStr">
      <is>
        <t>Чумакова Светлана Анатольевна</t>
      </is>
    </oc>
    <nc r="A58" t="inlineStr">
      <is>
        <t>Кириллова Ольга Николаевна</t>
      </is>
    </nc>
  </rcc>
  <rcc rId="500" sId="1">
    <oc r="A59" t="inlineStr">
      <is>
        <t>77 38 58</t>
      </is>
    </oc>
    <nc r="A59" t="inlineStr">
      <is>
        <t>77 38 60</t>
      </is>
    </nc>
  </rcc>
  <rcc rId="501" sId="1" numFmtId="19">
    <oc r="A60">
      <v>44356</v>
    </oc>
    <nc r="A60">
      <v>44371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458" sId="1" odxf="1" dxf="1">
    <nc r="H13" t="inlineStr">
      <is>
        <t>ОБЩЕГОСУДАРСТВЕННЫЕ ВОПРОСЫ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59" sId="1" odxf="1" dxf="1" numFmtId="4">
    <nc r="I13">
      <v>234.16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0" sId="1" odxf="1" dxf="1">
    <nc r="H14" t="inlineStr">
      <is>
        <t>НАЦИОНАЛЬНАЯ ЭКОНОМИКА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1" sId="1" odxf="1" dxf="1" numFmtId="4">
    <nc r="I14">
      <v>-3501.14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2" sId="1" odxf="1" dxf="1">
    <nc r="H15" t="inlineStr">
      <is>
        <t>ЖИЛИЩНО-КОММУНАЛЬНОЕ ХОЗЯЙСТВО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3" sId="1" odxf="1" dxf="1" numFmtId="4">
    <nc r="I15">
      <v>-546.36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4" sId="1" odxf="1" dxf="1">
    <nc r="H16" t="inlineStr">
      <is>
        <t>ФИЗИЧЕСКАЯ КУЛЬТУРА И СПОРТ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65" sId="1" odxf="1" dxf="1" numFmtId="4">
    <nc r="I16">
      <v>3813.34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fmt sheetId="1" sqref="C1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cc rId="466" sId="1" odxf="1" s="1" dxf="1">
    <oc r="C13">
      <v>75517.320000000007</v>
    </oc>
    <nc r="C13">
      <f>SUM(C14:C25)</f>
    </nc>
    <n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vertical="center" readingOrder="0"/>
    </ndxf>
  </rcc>
  <rcc rId="467" sId="1" numFmtId="4">
    <oc r="D13">
      <v>4914147.46</v>
    </oc>
    <nc r="D13">
      <f>SUM(D14:D25)</f>
    </nc>
  </rcc>
  <rfmt sheetId="1" sqref="C17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8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cc rId="468" sId="1" odxf="1" s="1" dxf="1" numFmtId="4">
    <oc r="C14">
      <v>1401.43</v>
    </oc>
    <nc r="C14">
      <v>234.16</v>
    </nc>
    <ndxf>
      <font>
        <sz val="12"/>
        <color auto="1"/>
        <name val="Times New Roman"/>
        <scheme val="none"/>
      </font>
      <alignment wrapTex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15" start="0" length="0">
    <dxf>
      <alignment horizontal="right" wrapText="0" readingOrder="0"/>
    </dxf>
  </rfmt>
  <rfmt sheetId="1" s="1" sqref="C16" start="0" length="0">
    <dxf>
      <alignment horizontal="right" wrapText="0" readingOrder="0"/>
    </dxf>
  </rfmt>
  <rcc rId="469" sId="1" odxf="1" s="1" dxf="1" numFmtId="4">
    <oc r="C17">
      <v>2056.16</v>
    </oc>
    <nc r="C17">
      <v>-3501.14</v>
    </nc>
    <ndxf>
      <font>
        <sz val="12"/>
        <color auto="1"/>
        <name val="Times New Roman"/>
        <scheme val="none"/>
      </font>
      <alignment wrapTex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0" sId="1" odxf="1" s="1" dxf="1" numFmtId="4">
    <oc r="C18">
      <v>-2018.99</v>
    </oc>
    <nc r="C18">
      <v>-546.36</v>
    </nc>
    <ndxf>
      <font>
        <sz val="12"/>
        <color auto="1"/>
        <name val="Times New Roman"/>
        <scheme val="none"/>
      </font>
      <alignment wrapTex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19" start="0" length="0">
    <dxf>
      <alignment horizontal="right" wrapText="0" readingOrder="0"/>
    </dxf>
  </rfmt>
  <rcc rId="471" sId="1" odxf="1" s="1" dxf="1">
    <oc r="C20">
      <v>71246.5</v>
    </oc>
    <nc r="C20"/>
    <ndxf>
      <alignment horizontal="right" wrapText="0" readingOrder="0"/>
    </ndxf>
  </rcc>
  <rcc rId="472" sId="1" odxf="1" s="1" dxf="1">
    <oc r="C21">
      <v>153.9</v>
    </oc>
    <nc r="C21"/>
    <ndxf>
      <alignment horizontal="right" wrapText="0" readingOrder="0"/>
    </ndxf>
  </rcc>
  <rfmt sheetId="1" s="1" sqref="C22" start="0" length="0">
    <dxf>
      <alignment horizontal="right" wrapText="0" readingOrder="0"/>
    </dxf>
  </rfmt>
  <rcc rId="473" sId="1" odxf="1" s="1" dxf="1">
    <oc r="C23">
      <v>2579.83</v>
    </oc>
    <nc r="C23"/>
    <ndxf>
      <alignment horizontal="right" wrapText="0" readingOrder="0"/>
    </ndxf>
  </rcc>
  <rcc rId="474" sId="1" odxf="1" s="1" dxf="1" numFmtId="4">
    <oc r="C24">
      <v>98.5</v>
    </oc>
    <nc r="C24">
      <v>3813.34</v>
    </nc>
    <ndxf>
      <font>
        <sz val="12"/>
        <color auto="1"/>
        <name val="Times New Roman"/>
        <scheme val="none"/>
      </font>
      <alignment wrapTex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25" start="0" length="0">
    <dxf>
      <alignment horizontal="right" wrapText="0" readingOrder="0"/>
    </dxf>
  </rfmt>
  <rrc rId="475" sId="1" ref="H1:H1048576" action="deleteCol">
    <undo index="0" exp="area" ref3D="1" dr="$A$22:$XFD$22" dn="Z_D574362E_AE35_4B88_B10E_048E34C4F751_.wvu.Rows" sId="1"/>
    <rfmt sheetId="1" xfDxf="1" sqref="H1:H1048576" start="0" length="0">
      <dxf>
        <font>
          <name val="Times New Roman"/>
          <scheme val="none"/>
        </font>
      </dxf>
    </rfmt>
    <rcc rId="0" sId="1" dxf="1">
      <nc r="H13" t="inlineStr">
        <is>
          <t>ОБЩЕГОСУДАРСТВЕННЫЕ ВОПРОСЫ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H14" t="inlineStr">
        <is>
          <t>НАЦИОНАЛЬНАЯ ЭКОНОМИКА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H15" t="inlineStr">
        <is>
          <t>ЖИЛИЩНО-КОММУНАЛЬНОЕ ХОЗЯЙСТВО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H16" t="inlineStr">
        <is>
          <t>ФИЗИЧЕСКАЯ КУЛЬТУРА И СПОРТ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76" sId="1" ref="H1:H1048576" action="deleteCol">
    <undo index="0" exp="area" ref3D="1" dr="$A$22:$XFD$22" dn="Z_D574362E_AE35_4B88_B10E_048E34C4F751_.wvu.Rows" sId="1"/>
    <rfmt sheetId="1" xfDxf="1" sqref="H1:H1048576" start="0" length="0">
      <dxf>
        <font>
          <name val="Times New Roman"/>
          <scheme val="none"/>
        </font>
      </dxf>
    </rfmt>
    <rcc rId="0" sId="1" dxf="1" numFmtId="4">
      <nc r="H13">
        <v>234.16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H14">
        <v>-3501.14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H15">
        <v>-546.36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H16">
        <v>3813.34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cc rId="477" sId="1" odxf="1" dxf="1" numFmtId="4">
    <nc r="F13">
      <v>4914147.47</v>
    </nc>
    <odxf>
      <font>
        <b val="0"/>
        <name val="Times New Roman"/>
        <scheme val="none"/>
      </font>
      <numFmt numFmtId="0" formatCode="General"/>
      <alignment horizontal="general" vertical="bottom" readingOrder="0"/>
      <border diagonalUp="0" diagonalDown="0" outline="0">
        <left/>
        <right/>
        <top/>
        <bottom/>
      </border>
    </odxf>
    <ndxf>
      <font>
        <b/>
        <sz val="8"/>
        <color auto="1"/>
        <name val="Arial Narrow"/>
        <scheme val="none"/>
      </font>
      <numFmt numFmtId="4" formatCode="#,##0.00"/>
      <alignment horizontal="right" vertical="top" readingOrder="0"/>
      <border diagonalUp="1" diagonalDown="1" outline="0">
        <left style="dotted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diagonal/>
      </border>
    </ndxf>
  </rcc>
  <rcc rId="478" sId="1" odxf="1" dxf="1" numFmtId="4">
    <nc r="F14">
      <v>345153.45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79" sId="1" odxf="1" dxf="1" numFmtId="4">
    <nc r="F15">
      <v>79.11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0" sId="1" odxf="1" dxf="1" numFmtId="4">
    <nc r="F16">
      <v>25828.87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1" sId="1" odxf="1" dxf="1" numFmtId="4">
    <nc r="F17">
      <v>568578.16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2" sId="1" odxf="1" dxf="1" numFmtId="4">
    <nc r="F18">
      <v>414204.13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3" sId="1" odxf="1" dxf="1" numFmtId="4">
    <nc r="F19">
      <v>293.2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4" sId="1" odxf="1" dxf="1" numFmtId="4">
    <nc r="F20">
      <v>2770977.64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5" sId="1" odxf="1" dxf="1" numFmtId="4">
    <nc r="F21">
      <v>404987.06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6" sId="1" odxf="1" dxf="1" numFmtId="4">
    <nc r="F22">
      <v>118210.14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7" sId="1" odxf="1" dxf="1" numFmtId="4">
    <nc r="F23">
      <v>247953.97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8" sId="1" odxf="1" dxf="1" numFmtId="4">
    <nc r="F24">
      <v>17881.740000000002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89" sId="1" numFmtId="4">
    <oc r="B14">
      <v>343517.86000000004</v>
    </oc>
    <nc r="B14">
      <v>344919.29000000004</v>
    </nc>
  </rcc>
  <rcc rId="490" sId="1" numFmtId="4">
    <oc r="B17">
      <v>570023.14</v>
    </oc>
    <nc r="B17">
      <v>572079.30000000005</v>
    </nc>
  </rcc>
  <rcc rId="491" sId="1" numFmtId="4">
    <oc r="B18">
      <v>416769.48000000004</v>
    </oc>
    <nc r="B18">
      <v>414750.49000000005</v>
    </nc>
  </rcc>
  <rcc rId="492" sId="1" numFmtId="4">
    <oc r="B20">
      <v>2699731.1399999997</v>
    </oc>
    <nc r="B20">
      <v>2770977.6399999997</v>
    </nc>
  </rcc>
  <rcc rId="493" sId="1" numFmtId="4">
    <oc r="B21">
      <v>404833.16</v>
    </oc>
    <nc r="B21">
      <v>404987.06</v>
    </nc>
  </rcc>
  <rcc rId="494" sId="1">
    <nc r="B22">
      <v>0</v>
    </nc>
  </rcc>
  <rcc rId="495" sId="1" numFmtId="4">
    <oc r="B23">
      <v>115630.31</v>
    </oc>
    <nc r="B23">
      <v>118210.14</v>
    </nc>
  </rcc>
  <rcc rId="496" sId="1" numFmtId="4">
    <oc r="B24">
      <v>244042.13</v>
    </oc>
    <nc r="B24">
      <v>244140.63</v>
    </nc>
  </rcc>
  <rrc rId="497" sId="1" ref="F1:F1048576" action="deleteCol">
    <undo index="0" exp="area" ref3D="1" dr="$A$22:$XFD$22" dn="Z_D574362E_AE35_4B88_B10E_048E34C4F751_.wvu.Rows" sId="1"/>
    <rfmt sheetId="1" xfDxf="1" sqref="F1:F1048576" start="0" length="0">
      <dxf>
        <font>
          <name val="Times New Roman"/>
          <scheme val="none"/>
        </font>
      </dxf>
    </rfmt>
    <rcc rId="0" sId="1" dxf="1" numFmtId="4">
      <nc r="F13">
        <v>4914147.47</v>
      </nc>
      <ndxf>
        <font>
          <b/>
          <sz val="8"/>
          <color auto="1"/>
          <name val="Arial Narrow"/>
          <scheme val="none"/>
        </font>
        <numFmt numFmtId="4" formatCode="#,##0.00"/>
        <alignment horizontal="right" vertical="top" readingOrder="0"/>
        <border diagonalUp="1" diagonalDown="1" outline="0">
          <left style="dotted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 numFmtId="4">
      <nc r="F14">
        <v>345153.45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15">
        <v>79.11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16">
        <v>25828.87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17">
        <v>568578.16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18">
        <v>414204.13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19">
        <v>293.2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20">
        <v>2770977.64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21">
        <v>404987.06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22">
        <v>118210.14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23">
        <v>247953.97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F24">
        <v>17881.740000000002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rc rId="440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01.00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4" t="inlineStr">
        <is>
          <t>04.00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05.00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07.00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08.00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10.00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11.00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41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ОБЩЕГОСУДАРСТВЕННЫЕ ВОПРОСЫ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4" t="inlineStr">
        <is>
          <t>НАЦИОНАЛЬНАЯ ЭКОНОМИКА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ЖИЛИЩНО-КОММУНАЛЬНОЕ ХОЗЯЙСТВО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ОБРАЗОВАНИЕ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КУЛЬТУРА, КИНЕМАТОГРАФИЯ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СОЦИАЛЬНАЯ ПОЛИТИКА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ФИЗИЧЕСКАЯ КУЛЬТУРА И СПОРТ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42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 numFmtId="4">
      <nc r="G13">
        <v>1301.43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4">
        <v>2056.16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5">
        <v>-1918.99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6">
        <v>71246.5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7">
        <v>153.9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8">
        <v>2579.83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9">
        <v>98.5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B9:D26">
    <dxf>
      <fill>
        <patternFill>
          <bgColor rgb="FFFFFF00"/>
        </patternFill>
      </fill>
    </dxf>
  </rfmt>
  <rfmt sheetId="1" sqref="A58:A60" start="0" length="2147483647">
    <dxf>
      <font>
        <color rgb="FFFF0000"/>
      </font>
    </dxf>
  </rfmt>
  <rcc rId="345" sId="1" numFmtId="4">
    <oc r="B9">
      <v>4413560.28</v>
    </oc>
    <nc r="B9">
      <v>4720551.2299999995</v>
    </nc>
  </rcc>
  <rcc rId="346" sId="1" numFmtId="4">
    <oc r="B10">
      <v>1012730.32</v>
    </oc>
    <nc r="B10">
      <v>1021030.32</v>
    </nc>
  </rcc>
  <rcc rId="347" sId="1" numFmtId="4">
    <oc r="B11">
      <v>147764.46</v>
    </oc>
    <nc r="B11">
      <v>160203.10999999999</v>
    </nc>
  </rcc>
  <rcc rId="348" sId="1" numFmtId="4">
    <oc r="B12">
      <v>3253065.5</v>
    </oc>
    <nc r="B12">
      <v>3539317.8</v>
    </nc>
  </rcc>
  <rcc rId="349" sId="1" numFmtId="4">
    <oc r="B14">
      <v>340219.22000000003</v>
    </oc>
    <nc r="B14">
      <v>343517.86000000004</v>
    </nc>
  </rcc>
  <rcc rId="350" sId="1" numFmtId="4">
    <oc r="B16">
      <v>25253.23</v>
    </oc>
    <nc r="B16">
      <v>25828.87</v>
    </nc>
  </rcc>
  <rcc rId="351" sId="1" numFmtId="4">
    <oc r="B17">
      <v>550008.79</v>
    </oc>
    <nc r="B17">
      <v>570023.14</v>
    </nc>
  </rcc>
  <rcc rId="352" sId="1" numFmtId="4">
    <oc r="B18">
      <v>410194.9</v>
    </oc>
    <nc r="B18">
      <v>416769.48000000004</v>
    </nc>
  </rcc>
  <rcc rId="353" sId="1" numFmtId="4">
    <oc r="B20">
      <v>2545559.7999999998</v>
    </oc>
    <nc r="B20">
      <v>2699731.1399999997</v>
    </nc>
  </rcc>
  <rcc rId="354" sId="1" numFmtId="4">
    <oc r="B21">
      <v>289967.15999999997</v>
    </oc>
    <nc r="B21">
      <v>404833.16</v>
    </nc>
  </rcc>
  <rcc rId="355" sId="1" numFmtId="4">
    <oc r="B23">
      <v>109188.91</v>
    </oc>
    <nc r="B23">
      <v>115630.31</v>
    </nc>
  </rcc>
  <rcc rId="356" sId="1" numFmtId="4">
    <oc r="B24">
      <v>242993.13</v>
    </oc>
    <nc r="B24">
      <v>244042.13</v>
    </nc>
  </rcc>
  <rcc rId="357" sId="1">
    <oc r="C9">
      <f>SUM(C10:C12)</f>
    </oc>
    <nc r="C9"/>
  </rcc>
  <rcc rId="358" sId="1" numFmtId="4">
    <oc r="C10">
      <v>8300</v>
    </oc>
    <nc r="C10"/>
  </rcc>
  <rcc rId="359" sId="1" numFmtId="4">
    <oc r="C11">
      <v>12438.65</v>
    </oc>
    <nc r="C11"/>
  </rcc>
  <rcc rId="360" sId="1" numFmtId="4">
    <oc r="C12">
      <v>286252.3</v>
    </oc>
    <nc r="C12"/>
  </rcc>
  <rcc rId="361" sId="1" numFmtId="4">
    <oc r="C18">
      <v>6574.58</v>
    </oc>
    <nc r="C18"/>
  </rcc>
  <rfmt sheetId="1" sqref="B13:B26">
    <dxf>
      <fill>
        <patternFill patternType="none">
          <bgColor auto="1"/>
        </patternFill>
      </fill>
    </dxf>
  </rfmt>
  <rfmt sheetId="1" sqref="G13" start="0" length="0">
    <dxf>
      <font>
        <b/>
        <sz val="8"/>
        <color auto="1"/>
        <name val="MS Sans Serif"/>
        <scheme val="none"/>
      </font>
      <numFmt numFmtId="30" formatCode="@"/>
      <alignment horizontal="center" vertical="top" readingOrder="0"/>
      <border diagonalUp="1" diagonalDown="1" outline="0">
        <left style="thin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diagonal/>
      </border>
    </dxf>
  </rfmt>
  <rfmt sheetId="1" sqref="H13" start="0" length="0">
    <dxf>
      <font>
        <b/>
        <sz val="8"/>
        <color auto="1"/>
        <name val="Arial Narrow"/>
        <scheme val="none"/>
      </font>
      <numFmt numFmtId="4" formatCode="#,##0.00"/>
      <alignment horizontal="right" vertical="top" readingOrder="0"/>
      <border diagonalUp="1" diagonalDown="1" outline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</rfmt>
  <rfmt sheetId="1" sqref="G14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4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5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5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6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6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7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7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8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8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9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9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20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20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21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21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cc rId="362" sId="1">
    <nc r="G13" t="inlineStr">
      <is>
        <t>ИТОГО:</t>
      </is>
    </nc>
  </rcc>
  <rfmt sheetId="1" sqref="H13" start="0" length="0">
    <dxf>
      <numFmt numFmtId="30" formatCode="@"/>
      <alignment horizontal="left" readingOrder="0"/>
      <border outline="0">
        <right style="dotted">
          <color indexed="64"/>
        </right>
      </border>
    </dxf>
  </rfmt>
  <rcc rId="363" sId="1" odxf="1" dxf="1" numFmtId="4">
    <nc r="I13">
      <v>98543.09</v>
    </nc>
    <odxf>
      <font>
        <b val="0"/>
        <name val="Times New Roman"/>
        <scheme val="none"/>
      </font>
      <numFmt numFmtId="0" formatCode="General"/>
      <alignment horizontal="general" vertical="bottom" readingOrder="0"/>
      <border diagonalUp="0" diagonalDown="0" outline="0">
        <left/>
        <right/>
        <top/>
        <bottom/>
      </border>
    </odxf>
    <ndxf>
      <font>
        <b/>
        <sz val="8"/>
        <color auto="1"/>
        <name val="Arial Narrow"/>
        <scheme val="none"/>
      </font>
      <numFmt numFmtId="4" formatCode="#,##0.00"/>
      <alignment horizontal="right" vertical="top" readingOrder="0"/>
      <border diagonalUp="1" diagonalDown="1" outline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ndxf>
  </rcc>
  <rcc rId="364" sId="1">
    <nc r="G14" t="inlineStr">
      <is>
        <t>01.00</t>
      </is>
    </nc>
  </rcc>
  <rcc rId="365" sId="1" odxf="1" dxf="1">
    <nc r="H14" t="inlineStr">
      <is>
        <t>ОБЩЕГОСУДАРСТВЕННЫЕ ВОПРОСЫ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66" sId="1" odxf="1" dxf="1" numFmtId="4">
    <nc r="I14">
      <v>8632.7999999999993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67" sId="1">
    <nc r="G15" t="inlineStr">
      <is>
        <t>03.00</t>
      </is>
    </nc>
  </rcc>
  <rcc rId="368" sId="1" odxf="1" dxf="1">
    <nc r="H15" t="inlineStr">
      <is>
        <t>НАЦИОНАЛЬНАЯ БЕЗОПАСНОСТЬ И ПРАВООХРАНИТЕЛЬНАЯ ДЕЯТЕЛЬНОСТЬ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69" sId="1" odxf="1" dxf="1" numFmtId="4">
    <nc r="I15">
      <v>575.64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0" sId="1">
    <nc r="G16" t="inlineStr">
      <is>
        <t>04.00</t>
      </is>
    </nc>
  </rcc>
  <rcc rId="371" sId="1" odxf="1" dxf="1">
    <nc r="H16" t="inlineStr">
      <is>
        <t>НАЦИОНАЛЬНАЯ ЭКОНОМИКА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2" sId="1" odxf="1" dxf="1" numFmtId="4">
    <nc r="I16">
      <v>10348.049999999999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3" sId="1">
    <nc r="G17" t="inlineStr">
      <is>
        <t>05.00</t>
      </is>
    </nc>
  </rcc>
  <rcc rId="374" sId="1" odxf="1" dxf="1">
    <nc r="H17" t="inlineStr">
      <is>
        <t>ЖИЛИЩНО-КОММУНАЛЬНОЕ ХОЗЯЙСТВО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5" sId="1" odxf="1" dxf="1" numFmtId="4">
    <nc r="I17">
      <v>2665.03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6" sId="1">
    <nc r="G18" t="inlineStr">
      <is>
        <t>07.00</t>
      </is>
    </nc>
  </rcc>
  <rcc rId="377" sId="1" odxf="1" dxf="1">
    <nc r="H18" t="inlineStr">
      <is>
        <t>ОБРАЗОВАНИЕ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8" sId="1" odxf="1" dxf="1" numFmtId="4">
    <nc r="I18">
      <v>73489.34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9" sId="1">
    <nc r="G19" t="inlineStr">
      <is>
        <t>08.00</t>
      </is>
    </nc>
  </rcc>
  <rcc rId="380" sId="1" odxf="1" dxf="1">
    <nc r="H19" t="inlineStr">
      <is>
        <t>КУЛЬТУРА, КИНЕМАТОГРАФИЯ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1" sId="1" odxf="1" dxf="1" numFmtId="4">
    <nc r="I19">
      <v>153.9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82" sId="1">
    <nc r="G20" t="inlineStr">
      <is>
        <t>10.00</t>
      </is>
    </nc>
  </rcc>
  <rcc rId="383" sId="1" odxf="1" dxf="1">
    <nc r="H20" t="inlineStr">
      <is>
        <t>СОЦИАЛЬНАЯ ПОЛИТИКА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4" sId="1" odxf="1" dxf="1" numFmtId="4">
    <nc r="I20">
      <v>2579.83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85" sId="1">
    <nc r="G21" t="inlineStr">
      <is>
        <t>11.00</t>
      </is>
    </nc>
  </rcc>
  <rcc rId="386" sId="1" odxf="1" dxf="1">
    <nc r="H21" t="inlineStr">
      <is>
        <t>ФИЗИЧЕСКАЯ КУЛЬТУРА И СПОРТ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7" sId="1" odxf="1" dxf="1" numFmtId="4">
    <nc r="I21">
      <v>98.5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fmt sheetId="1" sqref="C14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5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6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7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4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5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6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7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88" sId="1">
    <oc r="D14">
      <f>B14+C14</f>
    </oc>
    <nc r="D14">
      <f>B14+C14</f>
    </nc>
  </rcc>
  <rm rId="389" sheetId="1" source="C15:C17" destination="C16:C18" sourceSheetId="1">
    <undo index="1" exp="ref" v="1" dr="C18" r="D18" sId="1"/>
    <rfmt sheetId="1" sqref="C18" start="0" length="0">
      <dxf>
        <font>
          <sz val="12"/>
          <color theme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90" sId="1">
    <oc r="D15">
      <f>B15+C15</f>
    </oc>
    <nc r="D15">
      <f>B15+C15</f>
    </nc>
  </rcc>
  <rcc rId="391" sId="1">
    <oc r="D16">
      <f>B16+C16</f>
    </oc>
    <nc r="D16">
      <f>B16+C16</f>
    </nc>
  </rcc>
  <rcc rId="392" sId="1">
    <oc r="D17">
      <f>B17+C17</f>
    </oc>
    <nc r="D17">
      <f>B17+C17</f>
    </nc>
  </rcc>
  <rcc rId="393" sId="1">
    <oc r="D18">
      <f>B18+C18</f>
    </oc>
    <nc r="D18">
      <f>B18+C18</f>
    </nc>
  </rcc>
  <rcc rId="394" sId="1">
    <oc r="D19">
      <f>B19+C19</f>
    </oc>
    <nc r="D19">
      <f>B19+C19</f>
    </nc>
  </rcc>
  <rcc rId="395" sId="1">
    <oc r="D20">
      <f>B20+C20</f>
    </oc>
    <nc r="D20">
      <f>B20+C20</f>
    </nc>
  </rcc>
  <rcc rId="396" sId="1">
    <oc r="D21">
      <f>B21+C21</f>
    </oc>
    <nc r="D21">
      <f>B21+C21</f>
    </nc>
  </rcc>
  <rcc rId="397" sId="1">
    <nc r="D22">
      <f>B22+C22</f>
    </nc>
  </rcc>
  <rcc rId="398" sId="1">
    <oc r="D23">
      <f>B23+C23</f>
    </oc>
    <nc r="D23">
      <f>B23+C23</f>
    </nc>
  </rcc>
  <rcc rId="399" sId="1">
    <oc r="D24">
      <f>B24+C24</f>
    </oc>
    <nc r="D24">
      <f>B24+C24</f>
    </nc>
  </rcc>
  <rcc rId="400" sId="1">
    <oc r="D25">
      <f>B25+C25</f>
    </oc>
    <nc r="D25">
      <f>B25+C25</f>
    </nc>
  </rcc>
  <rfmt sheetId="1" sqref="C20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1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3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4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="1" sqref="C13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15" start="0" length="0">
    <dxf>
      <font>
        <sz val="12"/>
        <color auto="1"/>
        <name val="Times New Roman"/>
        <scheme val="none"/>
      </font>
      <numFmt numFmtId="4" formatCode="#,##0.0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9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20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1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2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23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4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5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cc rId="401" sId="1" odxf="1" s="1" dxf="1">
    <oc r="C26">
      <f>C9-C13</f>
    </oc>
    <nc r="C26">
      <f>C9-C13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readingOrder="0"/>
    </ndxf>
  </rcc>
  <rfmt sheetId="1" s="1" sqref="C13" start="0" length="0">
    <dxf>
      <alignment horizontal="right" wrapText="0" readingOrder="0"/>
    </dxf>
  </rfmt>
  <rcc rId="402" sId="1" odxf="1" s="1" dxf="1">
    <nc r="E13">
      <f>4914147.46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theme="1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" sId="1">
    <oc r="B13">
      <v>4531639.1900000004</v>
    </oc>
    <nc r="B13">
      <f>SUM(B14:B25)</f>
    </nc>
  </rcc>
  <rcc rId="404" sId="1">
    <oc r="C13">
      <f>SUM(C14:C25)</f>
    </oc>
    <nc r="C13">
      <f>SUM(C14:C25)</f>
    </nc>
  </rcc>
  <rcc rId="405" sId="1" odxf="1" dxf="1">
    <oc r="D13">
      <f>SUM(D14:D25)</f>
    </oc>
    <nc r="D13">
      <f>SUM(D14:D25)</f>
    </nc>
    <ndxf>
      <font>
        <sz val="12"/>
        <color theme="1"/>
        <name val="Times New Roman"/>
        <scheme val="none"/>
      </font>
      <fill>
        <patternFill patternType="none">
          <bgColor indexed="65"/>
        </patternFill>
      </fill>
    </ndxf>
  </rcc>
  <rfmt sheetId="1" sqref="D14:D26">
    <dxf>
      <fill>
        <patternFill patternType="none">
          <bgColor auto="1"/>
        </patternFill>
      </fill>
    </dxf>
  </rfmt>
  <rrc rId="406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ИТОГО:</t>
        </is>
      </nc>
      <ndxf>
        <font>
          <b/>
          <sz val="8"/>
          <color auto="1"/>
          <name val="MS Sans Serif"/>
          <scheme val="none"/>
        </font>
        <numFmt numFmtId="30" formatCode="@"/>
        <alignment horizontal="center" vertical="top" readingOrder="0"/>
        <border diagonalUp="1" diagonalDown="1" outline="0">
          <left style="thin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>
      <nc r="G14" t="inlineStr">
        <is>
          <t>01.00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03.00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04.00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05.00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07.00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08.00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0" t="inlineStr">
        <is>
          <t>10.00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1" t="inlineStr">
        <is>
          <t>11.00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7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fmt sheetId="1" sqref="G13" start="0" length="0">
      <dxf>
        <font>
          <b/>
          <sz val="8"/>
          <color auto="1"/>
          <name val="Arial Narrow"/>
          <scheme val="none"/>
        </font>
        <numFmt numFmtId="30" formatCode="@"/>
        <alignment horizontal="left" vertical="top" readingOrder="0"/>
        <border diagonalUp="1" diagonalDown="1" outline="0">
          <left style="dotted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dxf>
    </rfmt>
    <rcc rId="0" sId="1" dxf="1">
      <nc r="G14" t="inlineStr">
        <is>
          <t>ОБЩЕГОСУДАРСТВЕННЫЕ ВОПРОСЫ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НАЦИОНАЛЬНАЯ БЕЗОПАСНОСТЬ И ПРАВООХРАНИТЕЛЬНАЯ ДЕЯТЕЛЬНОСТЬ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НАЦИОНАЛЬНАЯ ЭКОНОМИКА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ЖИЛИЩНО-КОММУНАЛЬНОЕ ХОЗЯЙСТВО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ОБРАЗОВАНИЕ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КУЛЬТУРА, КИНЕМАТОГРАФИЯ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0" t="inlineStr">
        <is>
          <t>СОЦИАЛЬНАЯ ПОЛИТИКА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1" t="inlineStr">
        <is>
          <t>ФИЗИЧЕСКАЯ КУЛЬТУРА И СПОРТ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8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 numFmtId="4">
      <nc r="G13">
        <v>98543.09</v>
      </nc>
      <ndxf>
        <font>
          <b/>
          <sz val="8"/>
          <color auto="1"/>
          <name val="Arial Narrow"/>
          <scheme val="none"/>
        </font>
        <numFmt numFmtId="4" formatCode="#,##0.00"/>
        <alignment horizontal="right" vertical="top" readingOrder="0"/>
        <border diagonalUp="1" diagonalDown="1" outline="0">
          <left style="dotted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 numFmtId="4">
      <nc r="G14">
        <v>8632.7999999999993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5">
        <v>575.64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6">
        <v>10348.049999999999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7">
        <v>2665.03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8">
        <v>73489.34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9">
        <v>153.9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20">
        <v>2579.83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21">
        <v>98.5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9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</rrc>
  <rrc rId="410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</rrc>
  <rcc rId="411" sId="1" odxf="1" dxf="1">
    <nc r="G13" t="inlineStr">
      <is>
        <t>01.00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2" sId="1" odxf="1" dxf="1">
    <nc r="H13" t="inlineStr">
      <is>
        <t>ОБЩЕГОСУДАРСТВЕННЫЕ ВОПРОСЫ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3" sId="1" odxf="1" dxf="1" numFmtId="4">
    <nc r="I13">
      <v>1301.43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4" sId="1" odxf="1" dxf="1">
    <nc r="G14" t="inlineStr">
      <is>
        <t>04.00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5" sId="1" odxf="1" dxf="1">
    <nc r="H14" t="inlineStr">
      <is>
        <t>НАЦИОНАЛЬНАЯ ЭКОНОМИКА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6" sId="1" odxf="1" dxf="1" numFmtId="4">
    <nc r="I14">
      <v>2056.16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7" sId="1" odxf="1" dxf="1">
    <nc r="G15" t="inlineStr">
      <is>
        <t>05.00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8" sId="1" odxf="1" dxf="1">
    <nc r="H15" t="inlineStr">
      <is>
        <t>ЖИЛИЩНО-КОММУНАЛЬНОЕ ХОЗЯЙСТВО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9" sId="1" odxf="1" dxf="1" numFmtId="4">
    <nc r="I15">
      <v>-1918.99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0" sId="1" odxf="1" dxf="1">
    <nc r="G16" t="inlineStr">
      <is>
        <t>07.00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1" sId="1" odxf="1" dxf="1">
    <nc r="H16" t="inlineStr">
      <is>
        <t>ОБРАЗОВАНИЕ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2" sId="1" odxf="1" dxf="1" numFmtId="4">
    <nc r="I16">
      <v>71246.5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3" sId="1" odxf="1" dxf="1">
    <nc r="G17" t="inlineStr">
      <is>
        <t>08.00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4" sId="1" odxf="1" dxf="1">
    <nc r="H17" t="inlineStr">
      <is>
        <t>КУЛЬТУРА, КИНЕМАТОГРАФИЯ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5" sId="1" odxf="1" dxf="1" numFmtId="4">
    <nc r="I17">
      <v>153.9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6" sId="1" odxf="1" dxf="1">
    <nc r="G18" t="inlineStr">
      <is>
        <t>10.00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7" sId="1" odxf="1" dxf="1">
    <nc r="H18" t="inlineStr">
      <is>
        <t>СОЦИАЛЬНАЯ ПОЛИТИКА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8" sId="1" odxf="1" dxf="1" numFmtId="4">
    <nc r="I18">
      <v>2579.83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9" sId="1" odxf="1" dxf="1">
    <nc r="G19" t="inlineStr">
      <is>
        <t>11.00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30" sId="1" odxf="1" dxf="1">
    <nc r="H19" t="inlineStr">
      <is>
        <t>ФИЗИЧЕСКАЯ КУЛЬТУРА И СПОРТ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31" sId="1" odxf="1" dxf="1" numFmtId="4">
    <nc r="I19">
      <v>98.5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fmt sheetId="1" sqref="C1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7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8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0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1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3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cc rId="432" sId="1" odxf="1" dxf="1" numFmtId="4">
    <oc r="C14">
      <f>2898.64+400</f>
    </oc>
    <nc r="C14">
      <v>1301.43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3" sId="1" odxf="1" dxf="1" numFmtId="4">
    <oc r="C17">
      <v>575.64</v>
    </oc>
    <nc r="C17">
      <v>2056.16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4" sId="1" odxf="1" dxf="1" numFmtId="4">
    <oc r="C18">
      <v>20014.349999999999</v>
    </oc>
    <nc r="C18">
      <v>-1918.99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" sId="1" odxf="1" dxf="1" numFmtId="4">
    <oc r="C20">
      <v>154171.34</v>
    </oc>
    <nc r="C20">
      <v>71246.5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" sId="1" odxf="1" dxf="1" numFmtId="4">
    <oc r="C21">
      <v>114866</v>
    </oc>
    <nc r="C21">
      <v>153.9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3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7" sId="1" odxf="1" dxf="1" numFmtId="4">
    <oc r="C24">
      <v>1049</v>
    </oc>
    <nc r="C24">
      <v>98.5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8" sId="1" numFmtId="4">
    <oc r="C23">
      <v>6441.4</v>
    </oc>
    <nc r="C23">
      <v>2579.8200000000002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dn rId="0" localSheetId="1" customView="1" name="Z_9C643229_1A1F_4A65_805A_EA72ACA4E588_.wvu.PrintArea" hidden="1" oldHidden="1">
    <formula>Лист1!$A$1:$D$60</formula>
  </rdn>
  <rcv guid="{9C643229-1A1F-4A65-805A-EA72ACA4E588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506" sId="1" numFmtId="4">
    <oc r="B13">
      <f>SUM(B14:B25)</f>
    </oc>
    <nc r="B13">
      <v>4914147.46</v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fmt sheetId="1" sqref="B9:D12">
    <dxf>
      <fill>
        <patternFill>
          <bgColor rgb="FFFFFF00"/>
        </patternFill>
      </fill>
    </dxf>
  </rfmt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" sId="1">
    <nc r="C9">
      <f>C10+C11+C12</f>
    </nc>
  </rcc>
  <rcc rId="446" sId="1" numFmtId="4">
    <nc r="C12">
      <v>75517.320000000007</v>
    </nc>
  </rcc>
  <rfmt sheetId="1" sqref="B9:D12">
    <dxf>
      <fill>
        <patternFill>
          <bgColor theme="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" sId="1" numFmtId="19">
    <oc r="A60">
      <v>44315</v>
    </oc>
    <nc r="A60">
      <v>44355</v>
    </nc>
  </rcc>
  <rfmt sheetId="1" sqref="A60" start="0" length="2147483647">
    <dxf>
      <font>
        <color auto="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" sId="1" numFmtId="19">
    <oc r="A60">
      <v>44348</v>
    </oc>
    <nc r="A60">
      <v>44356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" sId="1" numFmtId="4">
    <oc r="B12">
      <v>3539317.8</v>
    </oc>
    <nc r="B12">
      <v>3614835.12</v>
    </nc>
  </rcc>
  <rcc rId="509" sId="1" numFmtId="4">
    <oc r="C12">
      <v>75517.320000000007</v>
    </oc>
    <nc r="C12"/>
  </rcc>
  <rcc rId="510" sId="1" odxf="1" dxf="1" numFmtId="4">
    <oc r="B9">
      <v>4720551.2299999995</v>
    </oc>
    <nc r="B9">
      <f>SUM(B10:B12)</f>
    </nc>
    <odxf>
      <alignment horizontal="general" readingOrder="0"/>
    </odxf>
    <ndxf>
      <alignment horizontal="right" readingOrder="0"/>
    </ndxf>
  </rcc>
  <rcc rId="511" sId="1">
    <oc r="C9">
      <f>C10+C11+C12</f>
    </oc>
    <nc r="C9">
      <f>SUM(C10:C12)</f>
    </nc>
  </rcc>
  <rcc rId="512" sId="1" odxf="1" dxf="1">
    <nc r="E26">
      <f>D9-D13</f>
    </nc>
    <odxf>
      <numFmt numFmtId="0" formatCode="General"/>
    </odxf>
    <ndxf>
      <numFmt numFmtId="4" formatCode="#,##0.00"/>
    </ndxf>
  </rcc>
  <rfmt sheetId="1" sqref="B9:D12">
    <dxf>
      <fill>
        <patternFill>
          <bgColor theme="0"/>
        </patternFill>
      </fill>
    </dxf>
  </rfmt>
  <rcv guid="{2B313891-F272-42D9-83D8-5421D6879659}" action="delete"/>
  <rdn rId="0" localSheetId="1" customView="1" name="Z_2B313891_F272_42D9_83D8_5421D6879659_.wvu.PrintArea" hidden="1" oldHidden="1">
    <formula>Лист1!$A$1:$D$60</formula>
    <oldFormula>Лист1!$A$1:$D$60</oldFormula>
  </rdn>
  <rcv guid="{2B313891-F272-42D9-83D8-5421D687965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" sId="1">
    <oc r="E26">
      <f>D9-D13</f>
    </oc>
    <nc r="E26"/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C0C40D6C-3A15-4233-82E6-7F5F66DDEACE}" name="pavlenko" id="-2013795231" dateTime="2021-06-28T14:49:0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59"/>
  <sheetViews>
    <sheetView tabSelected="1" view="pageBreakPreview" zoomScaleNormal="100" zoomScaleSheetLayoutView="100" workbookViewId="0">
      <selection activeCell="A50" sqref="A50"/>
    </sheetView>
  </sheetViews>
  <sheetFormatPr defaultColWidth="8.85546875" defaultRowHeight="15"/>
  <cols>
    <col min="1" max="1" width="68.140625" style="6" customWidth="1"/>
    <col min="2" max="2" width="16.28515625" style="6" customWidth="1"/>
    <col min="3" max="3" width="14.5703125" style="6" customWidth="1"/>
    <col min="4" max="4" width="18" style="6" customWidth="1"/>
    <col min="5" max="5" width="22.85546875" style="6" customWidth="1"/>
    <col min="6" max="16384" width="8.85546875" style="6"/>
  </cols>
  <sheetData>
    <row r="1" spans="1:4" ht="15.75">
      <c r="A1" s="26" t="s">
        <v>21</v>
      </c>
      <c r="B1" s="26"/>
      <c r="C1" s="5" t="s">
        <v>25</v>
      </c>
    </row>
    <row r="2" spans="1:4" ht="15" customHeight="1">
      <c r="A2" s="26"/>
      <c r="B2" s="26"/>
      <c r="C2" s="5" t="s">
        <v>24</v>
      </c>
    </row>
    <row r="3" spans="1:4" ht="15.75">
      <c r="A3" s="26" t="s">
        <v>22</v>
      </c>
      <c r="B3" s="26"/>
      <c r="C3" s="8" t="s">
        <v>28</v>
      </c>
    </row>
    <row r="5" spans="1:4" ht="15.75">
      <c r="A5" s="29" t="s">
        <v>26</v>
      </c>
      <c r="B5" s="29"/>
      <c r="C5" s="30"/>
      <c r="D5" s="30"/>
    </row>
    <row r="6" spans="1:4" ht="15.75">
      <c r="A6" s="23"/>
      <c r="B6" s="23"/>
    </row>
    <row r="7" spans="1:4" ht="62.25" customHeight="1">
      <c r="A7" s="24" t="s">
        <v>0</v>
      </c>
      <c r="B7" s="2" t="s">
        <v>19</v>
      </c>
      <c r="C7" s="3" t="s">
        <v>20</v>
      </c>
      <c r="D7" s="4" t="s">
        <v>23</v>
      </c>
    </row>
    <row r="8" spans="1:4" ht="15.75" customHeight="1">
      <c r="A8" s="25"/>
      <c r="B8" s="27" t="s">
        <v>1</v>
      </c>
      <c r="C8" s="28"/>
      <c r="D8" s="28"/>
    </row>
    <row r="9" spans="1:4" ht="19.5" customHeight="1">
      <c r="A9" s="1" t="s">
        <v>2</v>
      </c>
      <c r="B9" s="19">
        <f t="shared" ref="B9:C9" si="0">SUM(B10:B12)</f>
        <v>4796068.55</v>
      </c>
      <c r="C9" s="19">
        <f t="shared" si="0"/>
        <v>0</v>
      </c>
      <c r="D9" s="19">
        <f>SUM(D10:D12)</f>
        <v>4796068.55</v>
      </c>
    </row>
    <row r="10" spans="1:4" ht="18" customHeight="1">
      <c r="A10" s="1" t="s">
        <v>3</v>
      </c>
      <c r="B10" s="20">
        <v>1021030.32</v>
      </c>
      <c r="C10" s="21"/>
      <c r="D10" s="22">
        <f>B10+C10</f>
        <v>1021030.32</v>
      </c>
    </row>
    <row r="11" spans="1:4" ht="18" customHeight="1">
      <c r="A11" s="1" t="s">
        <v>4</v>
      </c>
      <c r="B11" s="20">
        <v>160203.10999999999</v>
      </c>
      <c r="C11" s="21"/>
      <c r="D11" s="22">
        <f>B11+C11</f>
        <v>160203.10999999999</v>
      </c>
    </row>
    <row r="12" spans="1:4" ht="18" customHeight="1">
      <c r="A12" s="1" t="s">
        <v>5</v>
      </c>
      <c r="B12" s="20">
        <v>3614835.12</v>
      </c>
      <c r="C12" s="21"/>
      <c r="D12" s="22">
        <f>B12+C12</f>
        <v>3614835.12</v>
      </c>
    </row>
    <row r="13" spans="1:4" ht="19.5" customHeight="1">
      <c r="A13" s="1" t="s">
        <v>6</v>
      </c>
      <c r="B13" s="9">
        <v>4914147.46</v>
      </c>
      <c r="C13" s="9">
        <f t="shared" ref="C13" si="1">SUM(C14:C24)</f>
        <v>0</v>
      </c>
      <c r="D13" s="9">
        <v>4914147.46</v>
      </c>
    </row>
    <row r="14" spans="1:4" ht="17.25" customHeight="1">
      <c r="A14" s="1" t="s">
        <v>7</v>
      </c>
      <c r="B14" s="12">
        <v>344919.29000000004</v>
      </c>
      <c r="C14" s="9">
        <v>234.16</v>
      </c>
      <c r="D14" s="14">
        <f>B14+C14</f>
        <v>345153.45</v>
      </c>
    </row>
    <row r="15" spans="1:4" ht="17.25" customHeight="1">
      <c r="A15" s="1" t="s">
        <v>8</v>
      </c>
      <c r="B15" s="13">
        <v>79.11</v>
      </c>
      <c r="C15" s="9"/>
      <c r="D15" s="14">
        <f t="shared" ref="D15:D24" si="2">B15+C15</f>
        <v>79.11</v>
      </c>
    </row>
    <row r="16" spans="1:4" ht="19.5" customHeight="1">
      <c r="A16" s="1" t="s">
        <v>17</v>
      </c>
      <c r="B16" s="12">
        <v>25828.87</v>
      </c>
      <c r="C16" s="9"/>
      <c r="D16" s="14">
        <f t="shared" si="2"/>
        <v>25828.87</v>
      </c>
    </row>
    <row r="17" spans="1:5" ht="17.25" customHeight="1">
      <c r="A17" s="1" t="s">
        <v>9</v>
      </c>
      <c r="B17" s="12">
        <v>572079.30000000005</v>
      </c>
      <c r="C17" s="9">
        <v>-3501.14</v>
      </c>
      <c r="D17" s="14">
        <f t="shared" si="2"/>
        <v>568578.16</v>
      </c>
    </row>
    <row r="18" spans="1:5" ht="17.25" customHeight="1">
      <c r="A18" s="1" t="s">
        <v>10</v>
      </c>
      <c r="B18" s="12">
        <v>414750.49000000005</v>
      </c>
      <c r="C18" s="9">
        <v>-546.36</v>
      </c>
      <c r="D18" s="14">
        <f t="shared" si="2"/>
        <v>414204.13000000006</v>
      </c>
    </row>
    <row r="19" spans="1:5" ht="17.25" customHeight="1">
      <c r="A19" s="1" t="s">
        <v>18</v>
      </c>
      <c r="B19" s="12">
        <v>293.2</v>
      </c>
      <c r="C19" s="9"/>
      <c r="D19" s="14">
        <f t="shared" si="2"/>
        <v>293.2</v>
      </c>
    </row>
    <row r="20" spans="1:5" ht="17.25" customHeight="1">
      <c r="A20" s="1" t="s">
        <v>11</v>
      </c>
      <c r="B20" s="12">
        <v>2770977.6399999997</v>
      </c>
      <c r="C20" s="9"/>
      <c r="D20" s="14">
        <f t="shared" si="2"/>
        <v>2770977.6399999997</v>
      </c>
    </row>
    <row r="21" spans="1:5" ht="17.25" customHeight="1">
      <c r="A21" s="1" t="s">
        <v>12</v>
      </c>
      <c r="B21" s="12">
        <v>404987.06</v>
      </c>
      <c r="C21" s="9"/>
      <c r="D21" s="14">
        <f t="shared" si="2"/>
        <v>404987.06</v>
      </c>
    </row>
    <row r="22" spans="1:5" ht="17.25" customHeight="1">
      <c r="A22" s="1" t="s">
        <v>13</v>
      </c>
      <c r="B22" s="12">
        <v>118210.14</v>
      </c>
      <c r="C22" s="9"/>
      <c r="D22" s="14">
        <f t="shared" si="2"/>
        <v>118210.14</v>
      </c>
    </row>
    <row r="23" spans="1:5" ht="17.25" customHeight="1">
      <c r="A23" s="1" t="s">
        <v>14</v>
      </c>
      <c r="B23" s="12">
        <v>244140.63</v>
      </c>
      <c r="C23" s="9">
        <v>3813.34</v>
      </c>
      <c r="D23" s="14">
        <f t="shared" si="2"/>
        <v>247953.97</v>
      </c>
    </row>
    <row r="24" spans="1:5" ht="17.25" customHeight="1">
      <c r="A24" s="1" t="s">
        <v>15</v>
      </c>
      <c r="B24" s="12">
        <v>17881.740000000002</v>
      </c>
      <c r="C24" s="9"/>
      <c r="D24" s="14">
        <f t="shared" si="2"/>
        <v>17881.740000000002</v>
      </c>
    </row>
    <row r="25" spans="1:5" ht="19.5" customHeight="1">
      <c r="A25" s="1" t="s">
        <v>16</v>
      </c>
      <c r="B25" s="10">
        <v>-118078.91</v>
      </c>
      <c r="C25" s="12">
        <f>C9-C13</f>
        <v>0</v>
      </c>
      <c r="D25" s="11" t="s">
        <v>27</v>
      </c>
      <c r="E25" s="18"/>
    </row>
    <row r="42" spans="2:2">
      <c r="B42" s="7"/>
    </row>
    <row r="43" spans="2:2">
      <c r="B43" s="7"/>
    </row>
    <row r="57" spans="1:1" ht="15.75">
      <c r="A57" s="16" t="s">
        <v>29</v>
      </c>
    </row>
    <row r="58" spans="1:1" ht="15.75">
      <c r="A58" s="17" t="s">
        <v>30</v>
      </c>
    </row>
    <row r="59" spans="1:1" ht="15.75">
      <c r="A59" s="15">
        <v>44371</v>
      </c>
    </row>
  </sheetData>
  <customSheetViews>
    <customSheetView guid="{9C643229-1A1F-4A65-805A-EA72ACA4E588}" showPageBreaks="1" printArea="1" view="pageBreakPreview">
      <selection activeCell="A50" sqref="A50"/>
      <pageMargins left="0.9055118110236221" right="0.39370078740157483" top="0.74803149606299213" bottom="0.74803149606299213" header="0.31496062992125984" footer="0.31496062992125984"/>
      <pageSetup paperSize="9" scale="75" firstPageNumber="2" orientation="portrait" useFirstPageNumber="1" r:id="rId1"/>
      <headerFooter>
        <oddFooter>&amp;R&amp;"Times New Roman,обычный"&amp;12&amp;P</oddFooter>
      </headerFooter>
    </customSheetView>
    <customSheetView guid="{2B313891-F272-42D9-83D8-5421D6879659}" showPageBreaks="1" printArea="1" view="pageBreakPreview">
      <selection activeCell="B9" sqref="B9:D1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Header>&amp;C&amp;"Times New Roman,обычный"&amp;12&amp;P</oddHeader>
      </headerFooter>
    </customSheetView>
    <customSheetView guid="{E86F1E4F-E5A4-49FE-AF31-E100082E2EB1}" showPageBreaks="1" printArea="1" view="pageBreakPreview">
      <selection activeCell="M13" sqref="M13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3"/>
      <headerFooter>
        <oddHeader>&amp;C&amp;"Times New Roman,обычный"&amp;12&amp;P</oddHeader>
      </headerFooter>
    </customSheetView>
    <customSheetView guid="{A955749D-75CF-4EEB-A629-A37A989ECDB8}" showPageBreaks="1" printArea="1" view="pageBreakPreview" topLeftCell="A28">
      <selection activeCell="A61" sqref="A61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4"/>
      <headerFooter>
        <oddFooter>&amp;R&amp;"Times New Roman,обычный"&amp;12&amp;P</oddFooter>
      </headerFooter>
    </customSheetView>
    <customSheetView guid="{3E50465A-256D-4D4C-8EF8-0CD02C168ACE}" showPageBreaks="1" printArea="1" view="pageBreakPreview" topLeftCell="A7">
      <selection activeCell="D13" sqref="D13:D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Header>&amp;C&amp;"Times New Roman,обычный"&amp;12&amp;P</oddHeader>
      </headerFooter>
    </customSheetView>
    <customSheetView guid="{32216635-2854-489F-BBAB-F2B76D0146C3}" showPageBreaks="1" printArea="1" view="pageBreakPreview">
      <selection activeCell="A20" sqref="A20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6"/>
      <headerFooter>
        <oddHeader>&amp;C&amp;"Times New Roman,обычный"&amp;12&amp;P</oddHeader>
      </headerFooter>
    </customSheetView>
    <customSheetView guid="{73FFC128-DDF7-4D0D-90CD-A8570A6E56FA}" showPageBreaks="1" printArea="1" view="pageBreakPreview" topLeftCell="A13">
      <selection activeCell="A17" sqref="A1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7"/>
      <headerFooter>
        <oddFooter>&amp;R&amp;"Times New Roman,обычный"&amp;12&amp;P</oddFooter>
      </headerFooter>
    </customSheetView>
    <customSheetView guid="{40CD68F6-BFED-4481-9760-4F604D502A85}" showPageBreaks="1" printArea="1" view="pageBreakPreview" topLeftCell="A10">
      <selection activeCell="H26" sqref="H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8"/>
      <headerFooter>
        <oddHeader>&amp;C&amp;"Times New Roman,обычный"&amp;12&amp;P</oddHeader>
      </headerFooter>
    </customSheetView>
    <customSheetView guid="{B0883E03-EC21-4712-B885-646BED34001C}" showPageBreaks="1" printArea="1" view="pageBreakPreview" topLeftCell="A31">
      <selection activeCell="A62" sqref="A6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9"/>
      <headerFooter>
        <oddFooter>&amp;R&amp;"Times New Roman,обычный"&amp;12&amp;P</oddFooter>
      </headerFooter>
    </customSheetView>
    <customSheetView guid="{D574362E-AE35-4B88-B10E-048E34C4F751}" showPageBreaks="1" printArea="1" hiddenRows="1" view="pageBreakPreview">
      <selection activeCell="A47" sqref="A47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10"/>
      <headerFooter>
        <oddFooter>&amp;R&amp;"Times New Roman,обычный"&amp;12&amp;P</oddFooter>
      </headerFooter>
    </customSheetView>
  </customSheetViews>
  <mergeCells count="7">
    <mergeCell ref="A6:B6"/>
    <mergeCell ref="A7:A8"/>
    <mergeCell ref="A1:B1"/>
    <mergeCell ref="A2:B2"/>
    <mergeCell ref="A3:B3"/>
    <mergeCell ref="B8:D8"/>
    <mergeCell ref="A5:D5"/>
  </mergeCells>
  <pageMargins left="0.9055118110236221" right="0.39370078740157483" top="0.74803149606299213" bottom="0.74803149606299213" header="0.31496062992125984" footer="0.31496062992125984"/>
  <pageSetup paperSize="9" scale="75" firstPageNumber="2" orientation="portrait" useFirstPageNumber="1" r:id="rId1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customSheetViews>
    <customSheetView guid="{9C643229-1A1F-4A65-805A-EA72ACA4E588}" showPageBreaks="1">
      <pageMargins left="0.7" right="0.7" top="0.75" bottom="0.75" header="0.3" footer="0.3"/>
      <pageSetup paperSize="9" orientation="portrait" r:id="rId1"/>
    </customSheetView>
    <customSheetView guid="{2B313891-F272-42D9-83D8-5421D6879659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  <customSheetView guid="{A955749D-75CF-4EEB-A629-A37A989ECDB8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9C643229-1A1F-4A65-805A-EA72ACA4E588}" showPageBreaks="1">
      <pageMargins left="0.7" right="0.7" top="0.75" bottom="0.75" header="0.3" footer="0.3"/>
      <pageSetup paperSize="9" orientation="portrait" r:id="rId1"/>
    </customSheetView>
    <customSheetView guid="{2B313891-F272-42D9-83D8-5421D6879659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  <customSheetView guid="{A955749D-75CF-4EEB-A629-A37A989ECDB8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Шанина А.А.</cp:lastModifiedBy>
  <cp:lastPrinted>2021-06-22T11:25:47Z</cp:lastPrinted>
  <dcterms:created xsi:type="dcterms:W3CDTF">2019-10-19T09:16:02Z</dcterms:created>
  <dcterms:modified xsi:type="dcterms:W3CDTF">2021-06-22T11:25:53Z</dcterms:modified>
</cp:coreProperties>
</file>